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https://bravemailuncp-my.sharepoint.com/personal/jensen_uncp_edu/Documents/writing/B isotopes paper/B isotope paper/final push fall 24/"/>
    </mc:Choice>
  </mc:AlternateContent>
  <xr:revisionPtr revIDLastSave="83" documentId="8_{6AF1AD1E-1FE6-2F41-A7D9-46AEEC9DC259}" xr6:coauthVersionLast="47" xr6:coauthVersionMax="47" xr10:uidLastSave="{56697C7B-787E-4AA7-AB24-78E20EBD4920}"/>
  <bookViews>
    <workbookView xWindow="1770" yWindow="330" windowWidth="25635" windowHeight="14400" xr2:uid="{32000AAC-47CA-E844-ACBF-5A7577B5B08B}"/>
  </bookViews>
  <sheets>
    <sheet name="TableS1-Aleutian lavas data" sheetId="1" r:id="rId1"/>
    <sheet name="TableS2-DSDP183 sediment data" sheetId="2" r:id="rId2"/>
    <sheet name="TableS3-Pacific AOC data" sheetId="3" r:id="rId3"/>
    <sheet name="TableS4-model parameters" sheetId="4" r:id="rId4"/>
    <sheet name="TableS5-source contributions" sheetId="5" r:id="rId5"/>
    <sheet name="TableS6-AOC dehydration"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12" i="4" l="1"/>
  <c r="Y12" i="4"/>
  <c r="W12" i="4"/>
  <c r="V12" i="4"/>
  <c r="X12" i="4"/>
  <c r="AA12" i="4"/>
  <c r="AB12" i="4"/>
  <c r="AC12" i="4"/>
  <c r="AD12" i="4"/>
  <c r="AD23" i="4" l="1"/>
  <c r="AC23" i="4"/>
  <c r="AB23" i="4"/>
  <c r="AA23" i="4"/>
  <c r="Z23" i="4"/>
  <c r="Y23" i="4"/>
  <c r="X23" i="4"/>
  <c r="W23" i="4"/>
  <c r="V23" i="4"/>
  <c r="AB21" i="4"/>
  <c r="Y21" i="4"/>
  <c r="V21" i="4"/>
  <c r="AB19" i="4"/>
  <c r="Y19" i="4"/>
  <c r="V19" i="4"/>
  <c r="AB14" i="4"/>
  <c r="Y14" i="4"/>
  <c r="V14" i="4"/>
  <c r="O12" i="4"/>
  <c r="AD8" i="4"/>
  <c r="AC8" i="4"/>
  <c r="AB8" i="4"/>
  <c r="AA8" i="4"/>
  <c r="Z8" i="4"/>
  <c r="Y8" i="4"/>
  <c r="X8" i="4"/>
  <c r="W8" i="4"/>
  <c r="V8" i="4"/>
  <c r="AD3" i="4"/>
  <c r="AC3" i="4"/>
  <c r="AB3" i="4"/>
  <c r="AA3" i="4"/>
  <c r="Z3" i="4"/>
  <c r="Y3" i="4"/>
  <c r="X3" i="4"/>
  <c r="W3" i="4"/>
  <c r="V3" i="4"/>
</calcChain>
</file>

<file path=xl/sharedStrings.xml><?xml version="1.0" encoding="utf-8"?>
<sst xmlns="http://schemas.openxmlformats.org/spreadsheetml/2006/main" count="1093" uniqueCount="473">
  <si>
    <t>Table S1: Geochemical data for Aleutian lavas</t>
  </si>
  <si>
    <t>Sample ID</t>
  </si>
  <si>
    <r>
      <t>B (ppm) source</t>
    </r>
    <r>
      <rPr>
        <b/>
        <vertAlign val="superscript"/>
        <sz val="11"/>
        <color theme="1"/>
        <rFont val="Helvetica"/>
        <family val="2"/>
      </rPr>
      <t>1</t>
    </r>
  </si>
  <si>
    <t>Source for other sample data</t>
  </si>
  <si>
    <t>Volcano / Dredge</t>
  </si>
  <si>
    <t>Island / Area</t>
  </si>
  <si>
    <t>Latitude (°N)</t>
  </si>
  <si>
    <t>Longitude (°W)</t>
  </si>
  <si>
    <r>
      <t>B (ppm)</t>
    </r>
    <r>
      <rPr>
        <b/>
        <vertAlign val="superscript"/>
        <sz val="11"/>
        <color theme="1"/>
        <rFont val="Helvetica"/>
        <family val="2"/>
      </rPr>
      <t>2</t>
    </r>
  </si>
  <si>
    <r>
      <t>B 1sd</t>
    </r>
    <r>
      <rPr>
        <b/>
        <vertAlign val="superscript"/>
        <sz val="11"/>
        <color theme="1"/>
        <rFont val="Helvetica"/>
        <family val="2"/>
      </rPr>
      <t>2,3</t>
    </r>
  </si>
  <si>
    <r>
      <t>δ</t>
    </r>
    <r>
      <rPr>
        <b/>
        <vertAlign val="superscript"/>
        <sz val="11"/>
        <color theme="1"/>
        <rFont val="Helvetica"/>
        <family val="2"/>
      </rPr>
      <t>11</t>
    </r>
    <r>
      <rPr>
        <b/>
        <sz val="11"/>
        <color theme="1"/>
        <rFont val="Helvetica"/>
        <family val="2"/>
      </rPr>
      <t>B (‰)</t>
    </r>
  </si>
  <si>
    <r>
      <t>δ</t>
    </r>
    <r>
      <rPr>
        <b/>
        <vertAlign val="superscript"/>
        <sz val="11"/>
        <color theme="1"/>
        <rFont val="Helvetica"/>
        <family val="2"/>
      </rPr>
      <t>11</t>
    </r>
    <r>
      <rPr>
        <b/>
        <sz val="11"/>
        <color theme="1"/>
        <rFont val="Helvetica"/>
        <family val="2"/>
      </rPr>
      <t>B 1sd</t>
    </r>
    <r>
      <rPr>
        <b/>
        <vertAlign val="superscript"/>
        <sz val="11"/>
        <color theme="1"/>
        <rFont val="Helvetica"/>
        <family val="2"/>
      </rPr>
      <t>3</t>
    </r>
  </si>
  <si>
    <t>B leach tests (ppm)</t>
  </si>
  <si>
    <r>
      <t>δ</t>
    </r>
    <r>
      <rPr>
        <b/>
        <vertAlign val="superscript"/>
        <sz val="11"/>
        <color theme="1"/>
        <rFont val="Helvetica"/>
        <family val="2"/>
      </rPr>
      <t>11</t>
    </r>
    <r>
      <rPr>
        <b/>
        <sz val="11"/>
        <color theme="1"/>
        <rFont val="Helvetica"/>
        <family val="2"/>
      </rPr>
      <t>B leach tests (ppm)</t>
    </r>
  </si>
  <si>
    <r>
      <t>SiO</t>
    </r>
    <r>
      <rPr>
        <b/>
        <vertAlign val="subscript"/>
        <sz val="11"/>
        <color theme="1"/>
        <rFont val="Helvetica"/>
        <family val="2"/>
      </rPr>
      <t>2</t>
    </r>
    <r>
      <rPr>
        <b/>
        <sz val="11"/>
        <color theme="1"/>
        <rFont val="Helvetica"/>
        <family val="2"/>
      </rPr>
      <t xml:space="preserve"> (wt%)</t>
    </r>
  </si>
  <si>
    <t>MgO (wt%)</t>
  </si>
  <si>
    <t>Mg#</t>
  </si>
  <si>
    <t>Sr (ppm)</t>
  </si>
  <si>
    <t>Y (ppm)</t>
  </si>
  <si>
    <t>Nb (ppm)</t>
  </si>
  <si>
    <t>Nd (ppm)</t>
  </si>
  <si>
    <t>Ta (ppm)</t>
  </si>
  <si>
    <r>
      <rPr>
        <b/>
        <vertAlign val="superscript"/>
        <sz val="11"/>
        <color theme="1"/>
        <rFont val="Helvetica"/>
        <family val="2"/>
      </rPr>
      <t>87</t>
    </r>
    <r>
      <rPr>
        <b/>
        <sz val="11"/>
        <color theme="1"/>
        <rFont val="Helvetica"/>
        <family val="2"/>
      </rPr>
      <t>Sr/</t>
    </r>
    <r>
      <rPr>
        <b/>
        <vertAlign val="superscript"/>
        <sz val="11"/>
        <color theme="1"/>
        <rFont val="Helvetica"/>
        <family val="2"/>
      </rPr>
      <t>86</t>
    </r>
    <r>
      <rPr>
        <b/>
        <sz val="11"/>
        <color theme="1"/>
        <rFont val="Helvetica"/>
        <family val="2"/>
      </rPr>
      <t>Sr</t>
    </r>
  </si>
  <si>
    <r>
      <rPr>
        <b/>
        <vertAlign val="superscript"/>
        <sz val="11"/>
        <color theme="1"/>
        <rFont val="Helvetica"/>
        <family val="2"/>
      </rPr>
      <t>143</t>
    </r>
    <r>
      <rPr>
        <b/>
        <sz val="11"/>
        <color theme="1"/>
        <rFont val="Helvetica"/>
        <family val="2"/>
      </rPr>
      <t>Nd/</t>
    </r>
    <r>
      <rPr>
        <b/>
        <vertAlign val="superscript"/>
        <sz val="11"/>
        <color theme="1"/>
        <rFont val="Helvetica"/>
        <family val="2"/>
      </rPr>
      <t>144</t>
    </r>
    <r>
      <rPr>
        <b/>
        <sz val="11"/>
        <color theme="1"/>
        <rFont val="Helvetica"/>
        <family val="2"/>
      </rPr>
      <t>Nd</t>
    </r>
  </si>
  <si>
    <t>εNd</t>
  </si>
  <si>
    <r>
      <rPr>
        <b/>
        <vertAlign val="superscript"/>
        <sz val="11"/>
        <color theme="1"/>
        <rFont val="Helvetica"/>
        <family val="2"/>
      </rPr>
      <t>206</t>
    </r>
    <r>
      <rPr>
        <b/>
        <sz val="11"/>
        <color theme="1"/>
        <rFont val="Helvetica"/>
        <family val="2"/>
      </rPr>
      <t>Pb/</t>
    </r>
    <r>
      <rPr>
        <b/>
        <vertAlign val="superscript"/>
        <sz val="11"/>
        <color theme="1"/>
        <rFont val="Helvetica"/>
        <family val="2"/>
      </rPr>
      <t>204</t>
    </r>
    <r>
      <rPr>
        <b/>
        <sz val="11"/>
        <color theme="1"/>
        <rFont val="Helvetica"/>
        <family val="2"/>
      </rPr>
      <t>Pb</t>
    </r>
  </si>
  <si>
    <r>
      <rPr>
        <b/>
        <vertAlign val="superscript"/>
        <sz val="11"/>
        <color theme="1"/>
        <rFont val="Helvetica"/>
        <family val="2"/>
      </rPr>
      <t>207</t>
    </r>
    <r>
      <rPr>
        <b/>
        <sz val="11"/>
        <color theme="1"/>
        <rFont val="Helvetica"/>
        <family val="2"/>
      </rPr>
      <t>Pb/</t>
    </r>
    <r>
      <rPr>
        <b/>
        <vertAlign val="superscript"/>
        <sz val="11"/>
        <color theme="1"/>
        <rFont val="Helvetica"/>
        <family val="2"/>
      </rPr>
      <t>204</t>
    </r>
    <r>
      <rPr>
        <b/>
        <sz val="11"/>
        <color theme="1"/>
        <rFont val="Helvetica"/>
        <family val="2"/>
      </rPr>
      <t>Pb</t>
    </r>
  </si>
  <si>
    <r>
      <rPr>
        <b/>
        <vertAlign val="superscript"/>
        <sz val="11"/>
        <color theme="1"/>
        <rFont val="Helvetica"/>
        <family val="2"/>
      </rPr>
      <t>208</t>
    </r>
    <r>
      <rPr>
        <b/>
        <sz val="11"/>
        <color theme="1"/>
        <rFont val="Helvetica"/>
        <family val="2"/>
      </rPr>
      <t>Pb/</t>
    </r>
    <r>
      <rPr>
        <b/>
        <vertAlign val="superscript"/>
        <sz val="11"/>
        <color theme="1"/>
        <rFont val="Helvetica"/>
        <family val="2"/>
      </rPr>
      <t>204</t>
    </r>
    <r>
      <rPr>
        <b/>
        <sz val="11"/>
        <color theme="1"/>
        <rFont val="Helvetica"/>
        <family val="2"/>
      </rPr>
      <t>Pb</t>
    </r>
  </si>
  <si>
    <t>Cold Bay</t>
  </si>
  <si>
    <t>CB-3</t>
  </si>
  <si>
    <t>Yogodzinski et al. (2010 EPSL) and data supplement to Yogodzinski et al. (2015 J. of Petrol)</t>
  </si>
  <si>
    <t>Mt. Simeaon</t>
  </si>
  <si>
    <t>CB-29</t>
  </si>
  <si>
    <t>Singer et al. 2007 JGR</t>
  </si>
  <si>
    <t>Frosty Peak</t>
  </si>
  <si>
    <t>CB-31</t>
  </si>
  <si>
    <t>CB-40</t>
  </si>
  <si>
    <t>Frosty Peak</t>
    <phoneticPr fontId="1"/>
  </si>
  <si>
    <t/>
  </si>
  <si>
    <t>CB-42</t>
  </si>
  <si>
    <t>Unimak Island</t>
  </si>
  <si>
    <t>SH15</t>
  </si>
  <si>
    <t>Shishaldin</t>
  </si>
  <si>
    <t>SH19</t>
  </si>
  <si>
    <t>SH25</t>
  </si>
  <si>
    <t>SH5</t>
  </si>
  <si>
    <t>SH9A</t>
  </si>
  <si>
    <t>SAR11</t>
  </si>
  <si>
    <t>Westdahl</t>
  </si>
  <si>
    <t>Akutan</t>
  </si>
  <si>
    <t>AK4-2</t>
  </si>
  <si>
    <t>AK4-33</t>
  </si>
  <si>
    <t>Romick et al.  1990 Contrib Min Pet</t>
  </si>
  <si>
    <t>Makushin</t>
  </si>
  <si>
    <t>MC-07</t>
  </si>
  <si>
    <t>Unalaska</t>
  </si>
  <si>
    <t>MH-05</t>
  </si>
  <si>
    <t>MK-15</t>
  </si>
  <si>
    <t>TT-09</t>
  </si>
  <si>
    <t>TT-10</t>
  </si>
  <si>
    <t>Umnak Island</t>
  </si>
  <si>
    <t>AS-04</t>
  </si>
  <si>
    <t>Rojas-Kolomiets et al. (2023)</t>
  </si>
  <si>
    <t>Okmok</t>
  </si>
  <si>
    <t>10.5, 10.5</t>
  </si>
  <si>
    <t>0.1, 0.4</t>
  </si>
  <si>
    <t>ID-01</t>
  </si>
  <si>
    <t>ID-18</t>
  </si>
  <si>
    <t>ID-20</t>
  </si>
  <si>
    <t>8.2, 8.4</t>
  </si>
  <si>
    <t>0.4, 0.5</t>
  </si>
  <si>
    <t>ID-25</t>
  </si>
  <si>
    <t>OK-02</t>
  </si>
  <si>
    <t>UM10</t>
  </si>
  <si>
    <t>UM11</t>
  </si>
  <si>
    <t>UM16</t>
  </si>
  <si>
    <t>UM22</t>
  </si>
  <si>
    <t>UM4</t>
  </si>
  <si>
    <t>UM5</t>
  </si>
  <si>
    <t>88CNU09</t>
  </si>
  <si>
    <t>Recheshnoi</t>
  </si>
  <si>
    <t>88CNU21</t>
  </si>
  <si>
    <t>88CNU-54</t>
  </si>
  <si>
    <t>88CNU-84</t>
  </si>
  <si>
    <t>Yunaska</t>
  </si>
  <si>
    <t>Y2-CS-4</t>
  </si>
  <si>
    <t>Y2-CS-5</t>
  </si>
  <si>
    <t>Y2-CS-8</t>
  </si>
  <si>
    <t>Y2-CS-19</t>
  </si>
  <si>
    <t>Seguam</t>
  </si>
  <si>
    <t>SB-87-32</t>
  </si>
  <si>
    <t>SB-87-34</t>
  </si>
  <si>
    <t>SB-87-36</t>
  </si>
  <si>
    <t>SB-87-57</t>
  </si>
  <si>
    <t>SB-87-8</t>
  </si>
  <si>
    <t>SB-88-19</t>
  </si>
  <si>
    <t>SJ-88-6</t>
  </si>
  <si>
    <t>SJ-87-79</t>
  </si>
  <si>
    <t>Korovin</t>
  </si>
  <si>
    <t>KR02-74</t>
  </si>
  <si>
    <t>Atka Island</t>
  </si>
  <si>
    <t>KR02-55</t>
  </si>
  <si>
    <t>KR02-68</t>
  </si>
  <si>
    <t>Data supplement to Yogodzinski et al. (2015 J. of Petrol)</t>
  </si>
  <si>
    <t>KR02-67</t>
  </si>
  <si>
    <t>KR02-76</t>
  </si>
  <si>
    <t>KR01-09</t>
  </si>
  <si>
    <t>KR01-10</t>
  </si>
  <si>
    <t>KR01-37</t>
  </si>
  <si>
    <t>KR01-35</t>
  </si>
  <si>
    <t>KR01-32</t>
  </si>
  <si>
    <t>KR01-08</t>
  </si>
  <si>
    <t>KR01-20</t>
  </si>
  <si>
    <t>KR01-06</t>
  </si>
  <si>
    <t>Kasatochi</t>
  </si>
  <si>
    <t>KAS7-1</t>
  </si>
  <si>
    <t>Kasatochi Island</t>
  </si>
  <si>
    <t>Great Sitkin</t>
  </si>
  <si>
    <t>GS721-B</t>
  </si>
  <si>
    <t>Great Sitkin Island</t>
  </si>
  <si>
    <t>GS723</t>
  </si>
  <si>
    <t>GS725-B</t>
  </si>
  <si>
    <t>GS727</t>
  </si>
  <si>
    <t>Adak Island</t>
  </si>
  <si>
    <t>MOF81-7</t>
  </si>
  <si>
    <t>Moffett</t>
  </si>
  <si>
    <t>MOF81-15</t>
  </si>
  <si>
    <t>MOF81-17</t>
  </si>
  <si>
    <t>Kanaga</t>
  </si>
  <si>
    <t>KG-1</t>
  </si>
  <si>
    <t>Kanaga Island</t>
  </si>
  <si>
    <t>KG-4</t>
  </si>
  <si>
    <t>KG-5</t>
  </si>
  <si>
    <t>Bobrof</t>
  </si>
  <si>
    <t>BO9-8A</t>
  </si>
  <si>
    <t>Bobrof Island</t>
  </si>
  <si>
    <t>Little Sitkin</t>
  </si>
  <si>
    <t>LSIT04L39</t>
  </si>
  <si>
    <t>Little Sitkin Island</t>
  </si>
  <si>
    <t>LSIT04L35</t>
  </si>
  <si>
    <t>Arndt (2011)</t>
  </si>
  <si>
    <t>LSIT04L25</t>
  </si>
  <si>
    <t>LSIT04L44</t>
  </si>
  <si>
    <t>LSIT04L10</t>
  </si>
  <si>
    <t>LSIT04L32</t>
  </si>
  <si>
    <t>LSIT04L33</t>
  </si>
  <si>
    <t>LSIT04L29</t>
  </si>
  <si>
    <t>LSIT04L07</t>
  </si>
  <si>
    <t>LSIT04L21</t>
  </si>
  <si>
    <t>LSIT04L18</t>
  </si>
  <si>
    <t>LSIT04L55</t>
  </si>
  <si>
    <t>LSIT04L27</t>
  </si>
  <si>
    <t>LSIT04L49</t>
  </si>
  <si>
    <t>LSIT04L02</t>
  </si>
  <si>
    <t>LSIT04L03</t>
  </si>
  <si>
    <t>LSIT04L48</t>
  </si>
  <si>
    <t>LSIT04L56</t>
  </si>
  <si>
    <t>Buldir</t>
  </si>
  <si>
    <t>BULD0509</t>
    <phoneticPr fontId="0" type="noConversion"/>
  </si>
  <si>
    <t>Buldir</t>
    <phoneticPr fontId="0" type="noConversion"/>
  </si>
  <si>
    <t>Buldir Island</t>
  </si>
  <si>
    <t>BULD0548</t>
    <phoneticPr fontId="0" type="noConversion"/>
  </si>
  <si>
    <t>BULD0529</t>
    <phoneticPr fontId="0" type="noConversion"/>
  </si>
  <si>
    <t>BULD0551b</t>
  </si>
  <si>
    <t>BULD0553</t>
  </si>
  <si>
    <t>BULD0549</t>
  </si>
  <si>
    <t>BULD0527</t>
  </si>
  <si>
    <t>BULD0526</t>
  </si>
  <si>
    <t>BULD0542</t>
    <phoneticPr fontId="0" type="noConversion"/>
  </si>
  <si>
    <t>4.9, 4.9</t>
  </si>
  <si>
    <t>0.1, 0.2</t>
  </si>
  <si>
    <t>BULD0546</t>
    <phoneticPr fontId="0" type="noConversion"/>
  </si>
  <si>
    <t>Ingenstrem Depression</t>
  </si>
  <si>
    <t>SO201-1b-22-001</t>
    <phoneticPr fontId="1"/>
  </si>
  <si>
    <t>Yogodzinski et al. (2015 - J. of Petrology)</t>
  </si>
  <si>
    <t>Unnamed Seafloor Cone</t>
  </si>
  <si>
    <t>Ingenstrem Depression Dredges</t>
  </si>
  <si>
    <t>SO201-1b-21-004</t>
  </si>
  <si>
    <t>SO201-1b-21-009</t>
  </si>
  <si>
    <t>tn182_13_001</t>
  </si>
  <si>
    <t>Parasite 2 Seamount</t>
    <phoneticPr fontId="0" type="noConversion"/>
  </si>
  <si>
    <t>tn182_13_004</t>
  </si>
  <si>
    <t>Parasite 2 Seamount</t>
  </si>
  <si>
    <t>SO201-1b-20-004</t>
  </si>
  <si>
    <t>SO201-1b-20-005</t>
  </si>
  <si>
    <t>tn182_08_003</t>
  </si>
  <si>
    <t>Mickey Mouse Seamount</t>
  </si>
  <si>
    <t>tn182_08_006</t>
    <phoneticPr fontId="1"/>
  </si>
  <si>
    <t>tn182_08_007</t>
    <phoneticPr fontId="1"/>
  </si>
  <si>
    <t>tn182_08_011</t>
  </si>
  <si>
    <t>tn182_08_012</t>
  </si>
  <si>
    <t>tn182_08_013</t>
    <phoneticPr fontId="1"/>
  </si>
  <si>
    <t>tn182_08_014</t>
    <phoneticPr fontId="1"/>
  </si>
  <si>
    <t>tn182_07_001</t>
  </si>
  <si>
    <t>Dwight East Seamount</t>
    <phoneticPr fontId="0" type="noConversion"/>
  </si>
  <si>
    <t>tn182_07_002</t>
    <phoneticPr fontId="1"/>
  </si>
  <si>
    <t>Dwight East Seamount</t>
  </si>
  <si>
    <t>7.8, 8.0</t>
  </si>
  <si>
    <t>0.2, 0.4</t>
  </si>
  <si>
    <t>tn182_07_004</t>
  </si>
  <si>
    <t>tn182_07_005</t>
    <phoneticPr fontId="1"/>
  </si>
  <si>
    <t>tn182_07_009</t>
    <phoneticPr fontId="1"/>
  </si>
  <si>
    <t>SO201-1b-14-004</t>
    <phoneticPr fontId="1"/>
  </si>
  <si>
    <t>SO201-1b-14-007</t>
  </si>
  <si>
    <t>SO201-1b-14-008</t>
  </si>
  <si>
    <t>SO201-1b-14-009</t>
    <phoneticPr fontId="1"/>
  </si>
  <si>
    <t>tn182_11_001</t>
  </si>
  <si>
    <t>Willy Seamount</t>
  </si>
  <si>
    <t>tn182_09_001</t>
    <phoneticPr fontId="1"/>
  </si>
  <si>
    <t>Up South Seamount</t>
    <phoneticPr fontId="0" type="noConversion"/>
  </si>
  <si>
    <t>tn182_09_003</t>
  </si>
  <si>
    <t>Up South Seamount</t>
  </si>
  <si>
    <t>SO201-1b-12-003</t>
    <phoneticPr fontId="1"/>
  </si>
  <si>
    <t>SO201-1b-12-005</t>
    <phoneticPr fontId="1"/>
  </si>
  <si>
    <t>tn182_06_001</t>
  </si>
  <si>
    <t>Snake River Seamount</t>
    <phoneticPr fontId="0" type="noConversion"/>
  </si>
  <si>
    <t>SO201-1b-11-003</t>
    <phoneticPr fontId="1"/>
  </si>
  <si>
    <t>SO201-1b-11-005</t>
    <phoneticPr fontId="1"/>
  </si>
  <si>
    <t>6.2, 6.3</t>
  </si>
  <si>
    <t>SO201-1b-10-002</t>
    <phoneticPr fontId="1"/>
  </si>
  <si>
    <t>SO201-1b-10-003</t>
  </si>
  <si>
    <t>SO201-1b-10-005</t>
    <phoneticPr fontId="1"/>
  </si>
  <si>
    <t>SO201-1b-10-007</t>
    <phoneticPr fontId="1"/>
  </si>
  <si>
    <t>12.7, 13.0</t>
  </si>
  <si>
    <t>0.3, 0.5</t>
  </si>
  <si>
    <t>SO201-1b-10-008</t>
    <phoneticPr fontId="1"/>
  </si>
  <si>
    <t>tn182_01_001</t>
  </si>
  <si>
    <t>Madonna Seamount</t>
  </si>
  <si>
    <t>tn182_01_004</t>
  </si>
  <si>
    <t>SO201-1b-09-001</t>
  </si>
  <si>
    <t>SO201-1b-09-002</t>
  </si>
  <si>
    <t>SO201-1b-09-013</t>
  </si>
  <si>
    <t>tn182_05_001</t>
  </si>
  <si>
    <t>Down South Seamount</t>
    <phoneticPr fontId="0" type="noConversion"/>
  </si>
  <si>
    <t>tn182_05_003</t>
  </si>
  <si>
    <t>Down South Seamount</t>
  </si>
  <si>
    <t>tn182_03_003</t>
  </si>
  <si>
    <t>70B29 Seamount</t>
    <phoneticPr fontId="0" type="noConversion"/>
  </si>
  <si>
    <t>tn182_03_004</t>
    <phoneticPr fontId="1"/>
  </si>
  <si>
    <t>70B29 Seamount</t>
  </si>
  <si>
    <t>tn182_03_008</t>
    <phoneticPr fontId="1"/>
  </si>
  <si>
    <t>tn182_04_003</t>
  </si>
  <si>
    <t>Back West Seamount</t>
  </si>
  <si>
    <t>tn182_04_004</t>
  </si>
  <si>
    <t>Western Cones</t>
  </si>
  <si>
    <t>SO249DR37-08</t>
  </si>
  <si>
    <t>Western Cones Dredges</t>
  </si>
  <si>
    <t>SO249DR38-01</t>
  </si>
  <si>
    <t>SO249DR38-05</t>
  </si>
  <si>
    <t>SO201-1b-36-007</t>
  </si>
  <si>
    <t>SO201-1b-34-002</t>
  </si>
  <si>
    <t>SO201-1b-33-001</t>
  </si>
  <si>
    <t>SO201-1b-35-001</t>
  </si>
  <si>
    <t>SO201-1b-35-003</t>
  </si>
  <si>
    <t>Piip</t>
  </si>
  <si>
    <t>V35-G2A</t>
  </si>
  <si>
    <t>Piip Seamount</t>
  </si>
  <si>
    <t>Komandorsky Area Dredges</t>
  </si>
  <si>
    <t>V35-G1A</t>
  </si>
  <si>
    <t>V35G1D</t>
  </si>
  <si>
    <t>V35G4A1</t>
  </si>
  <si>
    <t>Yogodzinski et al. (1994 J. of Petrol)</t>
  </si>
  <si>
    <t>V35G4A2</t>
  </si>
  <si>
    <t>V35-G5A</t>
  </si>
  <si>
    <t>V35-G5B</t>
  </si>
  <si>
    <r>
      <rPr>
        <vertAlign val="superscript"/>
        <sz val="11"/>
        <color theme="1"/>
        <rFont val="Helvetica"/>
        <family val="2"/>
      </rPr>
      <t>1</t>
    </r>
    <r>
      <rPr>
        <sz val="11"/>
        <color theme="1"/>
        <rFont val="Helvetica"/>
        <family val="2"/>
      </rPr>
      <t>Unless otherwise specified, boron concentration data are from this paper.</t>
    </r>
  </si>
  <si>
    <r>
      <rPr>
        <vertAlign val="superscript"/>
        <sz val="11"/>
        <color theme="1"/>
        <rFont val="Helvetica"/>
        <family val="2"/>
      </rPr>
      <t>2</t>
    </r>
    <r>
      <rPr>
        <sz val="11"/>
        <color theme="1"/>
        <rFont val="Helvetica"/>
        <family val="2"/>
      </rPr>
      <t>Replicate analyses and their respective analytical errors are shown for samples with n=2.</t>
    </r>
  </si>
  <si>
    <r>
      <rPr>
        <vertAlign val="superscript"/>
        <sz val="11"/>
        <color theme="1"/>
        <rFont val="Helvetica"/>
        <family val="2"/>
      </rPr>
      <t>3</t>
    </r>
    <r>
      <rPr>
        <sz val="11"/>
        <color theme="1"/>
        <rFont val="Helvetica"/>
        <family val="2"/>
      </rPr>
      <t>Within-run analytical error is given as 1 standard deviation.</t>
    </r>
  </si>
  <si>
    <t>Table S2: Geochemical data for Aleutian sediments (DSDP 183)</t>
  </si>
  <si>
    <t>B data source</t>
  </si>
  <si>
    <t>B (ppm)</t>
  </si>
  <si>
    <r>
      <t>δ</t>
    </r>
    <r>
      <rPr>
        <b/>
        <vertAlign val="superscript"/>
        <sz val="12"/>
        <color theme="1"/>
        <rFont val="Helvetica"/>
        <family val="2"/>
      </rPr>
      <t>11</t>
    </r>
    <r>
      <rPr>
        <b/>
        <sz val="12"/>
        <color theme="1"/>
        <rFont val="Helvetica"/>
        <family val="2"/>
      </rPr>
      <t>B (‰)</t>
    </r>
  </si>
  <si>
    <r>
      <t>δ</t>
    </r>
    <r>
      <rPr>
        <b/>
        <vertAlign val="superscript"/>
        <sz val="12"/>
        <color theme="1"/>
        <rFont val="Helvetica"/>
        <family val="2"/>
      </rPr>
      <t>11</t>
    </r>
    <r>
      <rPr>
        <b/>
        <sz val="12"/>
        <color theme="1"/>
        <rFont val="Helvetica"/>
        <family val="2"/>
      </rPr>
      <t>B 1sd</t>
    </r>
  </si>
  <si>
    <t>Pb (ppm)</t>
  </si>
  <si>
    <r>
      <rPr>
        <b/>
        <vertAlign val="superscript"/>
        <sz val="12"/>
        <color theme="1"/>
        <rFont val="Helvetica"/>
        <family val="2"/>
      </rPr>
      <t>87</t>
    </r>
    <r>
      <rPr>
        <b/>
        <sz val="12"/>
        <color theme="1"/>
        <rFont val="Helvetica"/>
        <family val="2"/>
      </rPr>
      <t>Sr/</t>
    </r>
    <r>
      <rPr>
        <b/>
        <vertAlign val="superscript"/>
        <sz val="12"/>
        <color theme="1"/>
        <rFont val="Helvetica"/>
        <family val="2"/>
      </rPr>
      <t>86</t>
    </r>
    <r>
      <rPr>
        <b/>
        <sz val="12"/>
        <color theme="1"/>
        <rFont val="Helvetica"/>
        <family val="2"/>
      </rPr>
      <t>Sr</t>
    </r>
  </si>
  <si>
    <r>
      <rPr>
        <b/>
        <vertAlign val="superscript"/>
        <sz val="12"/>
        <color theme="1"/>
        <rFont val="Helvetica"/>
        <family val="2"/>
      </rPr>
      <t>143</t>
    </r>
    <r>
      <rPr>
        <b/>
        <sz val="12"/>
        <color theme="1"/>
        <rFont val="Helvetica"/>
        <family val="2"/>
      </rPr>
      <t>Nd/</t>
    </r>
    <r>
      <rPr>
        <b/>
        <vertAlign val="superscript"/>
        <sz val="12"/>
        <color theme="1"/>
        <rFont val="Helvetica"/>
        <family val="2"/>
      </rPr>
      <t>144</t>
    </r>
    <r>
      <rPr>
        <b/>
        <sz val="12"/>
        <color theme="1"/>
        <rFont val="Helvetica"/>
        <family val="2"/>
      </rPr>
      <t>Nd</t>
    </r>
  </si>
  <si>
    <r>
      <rPr>
        <b/>
        <vertAlign val="superscript"/>
        <sz val="12"/>
        <color theme="1"/>
        <rFont val="Helvetica"/>
        <family val="2"/>
      </rPr>
      <t>207</t>
    </r>
    <r>
      <rPr>
        <b/>
        <sz val="12"/>
        <color theme="1"/>
        <rFont val="Helvetica"/>
        <family val="2"/>
      </rPr>
      <t>Pb/</t>
    </r>
    <r>
      <rPr>
        <b/>
        <vertAlign val="superscript"/>
        <sz val="12"/>
        <color theme="1"/>
        <rFont val="Helvetica"/>
        <family val="2"/>
      </rPr>
      <t>204</t>
    </r>
    <r>
      <rPr>
        <b/>
        <sz val="12"/>
        <color theme="1"/>
        <rFont val="Helvetica"/>
        <family val="2"/>
      </rPr>
      <t>Pb</t>
    </r>
  </si>
  <si>
    <t>B/Sr</t>
  </si>
  <si>
    <t>B/Nd</t>
  </si>
  <si>
    <t>B/Nb</t>
  </si>
  <si>
    <t>183-31-1-50-52</t>
  </si>
  <si>
    <t>183-9-3-80-82</t>
  </si>
  <si>
    <t>this study</t>
  </si>
  <si>
    <t>183-14-1-143-145</t>
  </si>
  <si>
    <t>183-17-3-70-72</t>
  </si>
  <si>
    <t>183-21-1-127-129</t>
  </si>
  <si>
    <t>183-22-2-93-95</t>
  </si>
  <si>
    <t>Leeman et al. (2004)</t>
  </si>
  <si>
    <t>183-24-3-83-85</t>
  </si>
  <si>
    <t>183-27-3-34-36</t>
  </si>
  <si>
    <t>183-27-3-99-101</t>
  </si>
  <si>
    <t>183-2-3-50-52</t>
  </si>
  <si>
    <t>183-31-CC-83</t>
  </si>
  <si>
    <t>183-38-2-66-68</t>
  </si>
  <si>
    <t>183-39-1-3-6</t>
  </si>
  <si>
    <t>183-39-1-95-97</t>
  </si>
  <si>
    <t>183-39-1-103-110</t>
  </si>
  <si>
    <t>Boron data sources as indicated above. For all other data included here:</t>
  </si>
  <si>
    <t>Trace element data from Vervoort et al. (2011)</t>
  </si>
  <si>
    <t>Pb isotope data from Yu (2005)</t>
  </si>
  <si>
    <t>Sr isotope data from Chan et al. (2006)</t>
  </si>
  <si>
    <t>Nd isotope data from Vervoort et al. (2011).</t>
  </si>
  <si>
    <t>Table S3: Geochemical data for altered Pacific crust</t>
  </si>
  <si>
    <t>Boron data</t>
  </si>
  <si>
    <t>Major elements (wt %)</t>
  </si>
  <si>
    <t>Trace elements (ppm)</t>
  </si>
  <si>
    <t>Data source</t>
  </si>
  <si>
    <t>B 1sd</t>
  </si>
  <si>
    <r>
      <t>δ</t>
    </r>
    <r>
      <rPr>
        <b/>
        <vertAlign val="superscript"/>
        <sz val="11"/>
        <color theme="1"/>
        <rFont val="Helvetica"/>
        <family val="2"/>
      </rPr>
      <t>11</t>
    </r>
    <r>
      <rPr>
        <b/>
        <sz val="11"/>
        <color theme="1"/>
        <rFont val="Helvetica"/>
        <family val="2"/>
      </rPr>
      <t>B 1 sd</t>
    </r>
  </si>
  <si>
    <r>
      <t>SiO</t>
    </r>
    <r>
      <rPr>
        <b/>
        <vertAlign val="subscript"/>
        <sz val="11"/>
        <color rgb="FF000000"/>
        <rFont val="Helvetica"/>
        <family val="2"/>
      </rPr>
      <t xml:space="preserve">2 </t>
    </r>
  </si>
  <si>
    <r>
      <t>TiO</t>
    </r>
    <r>
      <rPr>
        <b/>
        <vertAlign val="subscript"/>
        <sz val="11"/>
        <color rgb="FF000000"/>
        <rFont val="Helvetica"/>
        <family val="2"/>
      </rPr>
      <t>2</t>
    </r>
  </si>
  <si>
    <r>
      <t>Al</t>
    </r>
    <r>
      <rPr>
        <b/>
        <vertAlign val="subscript"/>
        <sz val="11"/>
        <color rgb="FF000000"/>
        <rFont val="Helvetica"/>
        <family val="2"/>
      </rPr>
      <t>2</t>
    </r>
    <r>
      <rPr>
        <b/>
        <sz val="11"/>
        <color indexed="8"/>
        <rFont val="Helvetica"/>
        <family val="2"/>
      </rPr>
      <t>O</t>
    </r>
    <r>
      <rPr>
        <b/>
        <vertAlign val="subscript"/>
        <sz val="11"/>
        <color rgb="FF000000"/>
        <rFont val="Helvetica"/>
        <family val="2"/>
      </rPr>
      <t>3</t>
    </r>
  </si>
  <si>
    <t>FeO*</t>
  </si>
  <si>
    <t>MnO</t>
  </si>
  <si>
    <t>MgO</t>
  </si>
  <si>
    <t>CaO</t>
  </si>
  <si>
    <r>
      <t>Na</t>
    </r>
    <r>
      <rPr>
        <b/>
        <vertAlign val="subscript"/>
        <sz val="11"/>
        <color rgb="FF000000"/>
        <rFont val="Helvetica"/>
        <family val="2"/>
      </rPr>
      <t>2</t>
    </r>
    <r>
      <rPr>
        <b/>
        <sz val="11"/>
        <color indexed="8"/>
        <rFont val="Helvetica"/>
        <family val="2"/>
      </rPr>
      <t>O</t>
    </r>
  </si>
  <si>
    <r>
      <t>K</t>
    </r>
    <r>
      <rPr>
        <b/>
        <vertAlign val="subscript"/>
        <sz val="11"/>
        <color rgb="FF000000"/>
        <rFont val="Helvetica"/>
        <family val="2"/>
      </rPr>
      <t>2</t>
    </r>
    <r>
      <rPr>
        <b/>
        <sz val="11"/>
        <color indexed="8"/>
        <rFont val="Helvetica"/>
        <family val="2"/>
      </rPr>
      <t>O</t>
    </r>
  </si>
  <si>
    <r>
      <t>P</t>
    </r>
    <r>
      <rPr>
        <b/>
        <vertAlign val="subscript"/>
        <sz val="11"/>
        <color rgb="FF000000"/>
        <rFont val="Helvetica"/>
        <family val="2"/>
      </rPr>
      <t>2</t>
    </r>
    <r>
      <rPr>
        <b/>
        <sz val="11"/>
        <color indexed="8"/>
        <rFont val="Helvetica"/>
        <family val="2"/>
      </rPr>
      <t>O</t>
    </r>
    <r>
      <rPr>
        <b/>
        <vertAlign val="subscript"/>
        <sz val="11"/>
        <color rgb="FF000000"/>
        <rFont val="Helvetica"/>
        <family val="2"/>
      </rPr>
      <t>5</t>
    </r>
  </si>
  <si>
    <t>LOI</t>
  </si>
  <si>
    <t>Li</t>
  </si>
  <si>
    <t>Be</t>
  </si>
  <si>
    <t>Sc</t>
  </si>
  <si>
    <t>Ti</t>
  </si>
  <si>
    <t>V</t>
  </si>
  <si>
    <t>Cr</t>
  </si>
  <si>
    <t>Co</t>
  </si>
  <si>
    <t>Ni</t>
  </si>
  <si>
    <t>Cu</t>
  </si>
  <si>
    <t>Zn</t>
  </si>
  <si>
    <t>Ga</t>
  </si>
  <si>
    <t>Rb</t>
  </si>
  <si>
    <t>Sr</t>
  </si>
  <si>
    <t>Y</t>
  </si>
  <si>
    <t>Zr</t>
  </si>
  <si>
    <t>Nb</t>
  </si>
  <si>
    <t>Mo</t>
  </si>
  <si>
    <t>Cd</t>
  </si>
  <si>
    <t>Sn</t>
  </si>
  <si>
    <t>Sb</t>
  </si>
  <si>
    <t>Cs</t>
  </si>
  <si>
    <t>Ba</t>
  </si>
  <si>
    <t>La</t>
  </si>
  <si>
    <t>Ce</t>
  </si>
  <si>
    <t>Pr</t>
  </si>
  <si>
    <t>Nd</t>
  </si>
  <si>
    <t>Sm</t>
  </si>
  <si>
    <t>Eu</t>
  </si>
  <si>
    <t>Gd</t>
  </si>
  <si>
    <t>Tb</t>
  </si>
  <si>
    <t>Dy</t>
  </si>
  <si>
    <t>Ho</t>
  </si>
  <si>
    <t>Er</t>
  </si>
  <si>
    <t>Tm</t>
  </si>
  <si>
    <t>Yb</t>
  </si>
  <si>
    <t>Lu</t>
  </si>
  <si>
    <t>Hf</t>
  </si>
  <si>
    <t>Ta</t>
  </si>
  <si>
    <t>W</t>
  </si>
  <si>
    <t>Tl</t>
  </si>
  <si>
    <t>Pb</t>
  </si>
  <si>
    <t>Th</t>
  </si>
  <si>
    <t>U</t>
  </si>
  <si>
    <t>SO249-DR006-001</t>
  </si>
  <si>
    <t>This study</t>
  </si>
  <si>
    <t>SO249-DR006-002</t>
  </si>
  <si>
    <t>SO249-DR006-010</t>
  </si>
  <si>
    <t>SO249-DR022-005</t>
  </si>
  <si>
    <t>SO249-DR022-009A</t>
  </si>
  <si>
    <t>SO249-DR022-010</t>
  </si>
  <si>
    <t>Endmembers</t>
  </si>
  <si>
    <t>Data source/ note</t>
  </si>
  <si>
    <t>B ±</t>
  </si>
  <si>
    <t>Sr ±</t>
  </si>
  <si>
    <t>Nd ±</t>
  </si>
  <si>
    <t>Pb ±</t>
  </si>
  <si>
    <r>
      <t>δ</t>
    </r>
    <r>
      <rPr>
        <b/>
        <vertAlign val="superscript"/>
        <sz val="12"/>
        <color theme="1"/>
        <rFont val="Helvetica"/>
        <family val="2"/>
      </rPr>
      <t>11</t>
    </r>
    <r>
      <rPr>
        <b/>
        <sz val="12"/>
        <color theme="1"/>
        <rFont val="Helvetica"/>
        <family val="2"/>
      </rPr>
      <t>B ±</t>
    </r>
  </si>
  <si>
    <r>
      <rPr>
        <b/>
        <vertAlign val="superscript"/>
        <sz val="12"/>
        <color theme="1"/>
        <rFont val="Helvetica"/>
        <family val="2"/>
      </rPr>
      <t>86</t>
    </r>
    <r>
      <rPr>
        <b/>
        <sz val="12"/>
        <color theme="1"/>
        <rFont val="Helvetica"/>
        <family val="2"/>
      </rPr>
      <t>Sr/</t>
    </r>
    <r>
      <rPr>
        <b/>
        <vertAlign val="superscript"/>
        <sz val="12"/>
        <color theme="1"/>
        <rFont val="Helvetica"/>
        <family val="2"/>
      </rPr>
      <t>87</t>
    </r>
    <r>
      <rPr>
        <b/>
        <sz val="12"/>
        <color theme="1"/>
        <rFont val="Helvetica"/>
        <family val="2"/>
      </rPr>
      <t>Sr</t>
    </r>
  </si>
  <si>
    <r>
      <rPr>
        <b/>
        <vertAlign val="superscript"/>
        <sz val="12"/>
        <color theme="1"/>
        <rFont val="Helvetica"/>
        <family val="2"/>
      </rPr>
      <t>86</t>
    </r>
    <r>
      <rPr>
        <b/>
        <sz val="12"/>
        <color theme="1"/>
        <rFont val="Helvetica"/>
        <family val="2"/>
      </rPr>
      <t>Sr/</t>
    </r>
    <r>
      <rPr>
        <b/>
        <vertAlign val="superscript"/>
        <sz val="12"/>
        <color theme="1"/>
        <rFont val="Helvetica"/>
        <family val="2"/>
      </rPr>
      <t>87</t>
    </r>
    <r>
      <rPr>
        <b/>
        <sz val="12"/>
        <color theme="1"/>
        <rFont val="Helvetica"/>
        <family val="2"/>
      </rPr>
      <t>Sr ±</t>
    </r>
  </si>
  <si>
    <t>εNd ±</t>
  </si>
  <si>
    <r>
      <rPr>
        <b/>
        <vertAlign val="superscript"/>
        <sz val="12"/>
        <color theme="1"/>
        <rFont val="Helvetica"/>
        <family val="2"/>
      </rPr>
      <t>207</t>
    </r>
    <r>
      <rPr>
        <b/>
        <sz val="12"/>
        <color theme="1"/>
        <rFont val="Helvetica"/>
        <family val="2"/>
      </rPr>
      <t>Pb/</t>
    </r>
    <r>
      <rPr>
        <b/>
        <vertAlign val="superscript"/>
        <sz val="12"/>
        <color theme="1"/>
        <rFont val="Helvetica"/>
        <family val="2"/>
      </rPr>
      <t>204</t>
    </r>
    <r>
      <rPr>
        <b/>
        <sz val="12"/>
        <color theme="1"/>
        <rFont val="Helvetica"/>
        <family val="2"/>
      </rPr>
      <t>Pb ±</t>
    </r>
  </si>
  <si>
    <t>B/Sr min</t>
  </si>
  <si>
    <t>B/Sr max</t>
  </si>
  <si>
    <t>B/Nd min</t>
  </si>
  <si>
    <t>B/Nd max</t>
  </si>
  <si>
    <t>B/Pb</t>
  </si>
  <si>
    <t>B/Pb min</t>
  </si>
  <si>
    <t>B/Pb max</t>
  </si>
  <si>
    <t xml:space="preserve"> </t>
  </si>
  <si>
    <t>Slab interior melt</t>
  </si>
  <si>
    <t>+20</t>
  </si>
  <si>
    <t>Slab top melt</t>
  </si>
  <si>
    <t>AOC</t>
  </si>
  <si>
    <t>+2.24</t>
  </si>
  <si>
    <t>Depletion prior to melting</t>
  </si>
  <si>
    <t>—</t>
  </si>
  <si>
    <t>Upper crust melt source</t>
  </si>
  <si>
    <t>Upper crust melt endmember</t>
  </si>
  <si>
    <t>Sediment melt</t>
  </si>
  <si>
    <t>Aleutian sediment</t>
  </si>
  <si>
    <t>+1.4</t>
  </si>
  <si>
    <t>Aleutian sediment melt endmember</t>
  </si>
  <si>
    <t>DMM</t>
  </si>
  <si>
    <t>Mixtures</t>
  </si>
  <si>
    <t>Components and mixing ratios</t>
  </si>
  <si>
    <t>Mixed slab melt</t>
  </si>
  <si>
    <t>0.85 slab interior melt:0.15 slab top melt</t>
  </si>
  <si>
    <t>Slab+sed melt</t>
  </si>
  <si>
    <t>0.60 mixed slab melt:0.40 sediment melt</t>
  </si>
  <si>
    <t>Model source mixture</t>
  </si>
  <si>
    <t>0.07 slab+sed melt:0.93 bulk DMM</t>
  </si>
  <si>
    <t>Model Aleutian basalt</t>
  </si>
  <si>
    <t>15% melt of model source mixture</t>
  </si>
  <si>
    <t>Goal Aleutian basalt</t>
  </si>
  <si>
    <t>+0.1</t>
  </si>
  <si>
    <t>Model workflow</t>
  </si>
  <si>
    <t>This model first defines the endmember compositions (lower crust, upper crust, and sediment melts; DMM) and a target composition ("goal Aleutian basalt"). Next, the endmember melts are mixed to approximate the B-Sr-Nd-Pb isotopic makeup of the target. This melt mixture is diluted by addition of DMM to approximate the B/Sr, B/Nd/ and B/Pb of the target--this becomes the "model source mixture." Finally, we calculate a batch melt of the model source mixture to create our "model Aleutian basalt." We find that a 15% melt of the source mixture results in a model basalt that has B-Sr-Nd-Pb abundances, abundance ratios, and isotope ratios within the range of our target composition.</t>
  </si>
  <si>
    <t>Data sources/notes</t>
  </si>
  <si>
    <t>1. Slab interior melt</t>
  </si>
  <si>
    <r>
      <t xml:space="preserve">Sr, Nd, and Pb concentrations and </t>
    </r>
    <r>
      <rPr>
        <vertAlign val="superscript"/>
        <sz val="11"/>
        <rFont val="Helvetica"/>
        <family val="2"/>
      </rPr>
      <t>87</t>
    </r>
    <r>
      <rPr>
        <sz val="11"/>
        <rFont val="Helvetica"/>
        <family val="2"/>
      </rPr>
      <t>Sr/</t>
    </r>
    <r>
      <rPr>
        <vertAlign val="superscript"/>
        <sz val="11"/>
        <rFont val="Helvetica"/>
        <family val="2"/>
      </rPr>
      <t>86</t>
    </r>
    <r>
      <rPr>
        <sz val="11"/>
        <rFont val="Helvetica"/>
        <family val="2"/>
      </rPr>
      <t>Sr are averages ± 1 sd of four Aleutian lavas with highest observed δ</t>
    </r>
    <r>
      <rPr>
        <vertAlign val="superscript"/>
        <sz val="11"/>
        <rFont val="Helvetica"/>
        <family val="2"/>
      </rPr>
      <t>11</t>
    </r>
    <r>
      <rPr>
        <sz val="11"/>
        <rFont val="Helvetica"/>
        <family val="2"/>
      </rPr>
      <t xml:space="preserve">B. Uncertainty range for </t>
    </r>
    <r>
      <rPr>
        <vertAlign val="superscript"/>
        <sz val="11"/>
        <rFont val="Helvetica"/>
        <family val="2"/>
      </rPr>
      <t>207</t>
    </r>
    <r>
      <rPr>
        <sz val="11"/>
        <rFont val="Helvetica"/>
        <family val="2"/>
      </rPr>
      <t>Pb/</t>
    </r>
    <r>
      <rPr>
        <vertAlign val="superscript"/>
        <sz val="11"/>
        <rFont val="Helvetica"/>
        <family val="2"/>
      </rPr>
      <t>204</t>
    </r>
    <r>
      <rPr>
        <sz val="11"/>
        <rFont val="Helvetica"/>
        <family val="2"/>
      </rPr>
      <t>Pb (pink field in Fig. 3F) is based on the two least-radiogenic of these samples. δ</t>
    </r>
    <r>
      <rPr>
        <vertAlign val="superscript"/>
        <sz val="11"/>
        <rFont val="Helvetica"/>
        <family val="2"/>
      </rPr>
      <t>11</t>
    </r>
    <r>
      <rPr>
        <sz val="11"/>
        <rFont val="Helvetica"/>
        <family val="2"/>
      </rPr>
      <t>B of the endmember is set at +20 ± 1‰ (higher than what we observe in our samples), assuming there are minor contributions from the more B-rich reservoirs which may measurably affect δ</t>
    </r>
    <r>
      <rPr>
        <vertAlign val="superscript"/>
        <sz val="11"/>
        <rFont val="Helvetica"/>
        <family val="2"/>
      </rPr>
      <t>11</t>
    </r>
    <r>
      <rPr>
        <sz val="11"/>
        <rFont val="Helvetica"/>
        <family val="2"/>
      </rPr>
      <t>B without clearly affecting Sr and Nd isotope ratios. Uncertainty range for δ</t>
    </r>
    <r>
      <rPr>
        <vertAlign val="superscript"/>
        <sz val="11"/>
        <rFont val="Helvetica"/>
        <family val="2"/>
      </rPr>
      <t>11</t>
    </r>
    <r>
      <rPr>
        <sz val="11"/>
        <rFont val="Helvetica"/>
        <family val="2"/>
      </rPr>
      <t>B is ± 1 sd of four Aleutian lavas with highest observed δ</t>
    </r>
    <r>
      <rPr>
        <vertAlign val="superscript"/>
        <sz val="11"/>
        <rFont val="Helvetica"/>
        <family val="2"/>
      </rPr>
      <t>11</t>
    </r>
    <r>
      <rPr>
        <sz val="11"/>
        <rFont val="Helvetica"/>
        <family val="2"/>
      </rPr>
      <t xml:space="preserve">B. Boron abundance and </t>
    </r>
    <r>
      <rPr>
        <vertAlign val="superscript"/>
        <sz val="11"/>
        <rFont val="Helvetica"/>
        <family val="2"/>
      </rPr>
      <t>207</t>
    </r>
    <r>
      <rPr>
        <sz val="11"/>
        <rFont val="Helvetica"/>
        <family val="2"/>
      </rPr>
      <t>Pb/</t>
    </r>
    <r>
      <rPr>
        <vertAlign val="superscript"/>
        <sz val="11"/>
        <rFont val="Helvetica"/>
        <family val="2"/>
      </rPr>
      <t>204</t>
    </r>
    <r>
      <rPr>
        <sz val="11"/>
        <rFont val="Helvetica"/>
        <family val="2"/>
      </rPr>
      <t>Pb are estimates based on visual projections of data patterns to δ</t>
    </r>
    <r>
      <rPr>
        <vertAlign val="superscript"/>
        <sz val="11"/>
        <rFont val="Helvetica"/>
        <family val="2"/>
      </rPr>
      <t>11</t>
    </r>
    <r>
      <rPr>
        <sz val="11"/>
        <rFont val="Helvetica"/>
        <family val="2"/>
      </rPr>
      <t>B of +20‰ for western Aleutian seafloor lavas in Fig. 3A and 3F negatively correlated with δ</t>
    </r>
    <r>
      <rPr>
        <vertAlign val="superscript"/>
        <sz val="11"/>
        <rFont val="Helvetica"/>
        <family val="2"/>
      </rPr>
      <t>11</t>
    </r>
    <r>
      <rPr>
        <sz val="11"/>
        <rFont val="Helvetica"/>
        <family val="2"/>
      </rPr>
      <t>B (Fig. 3).  εNd of 10-11 is similar to observations of NE Pacific MORB (Gale et al. 2013, and references therein).</t>
    </r>
  </si>
  <si>
    <t>2. AOC</t>
  </si>
  <si>
    <t>3. B depletion prior to melting</t>
  </si>
  <si>
    <r>
      <t>Savov et al. (2005, 2007) estimate ~80% of B is lost from the upper slab during forearc dehydration, while Sr-Nd-Pb loss is negligible. However, based on dehydration experiments at 4 GPa and 700-900°C, Kessel et al. (2005) report fluid-rock partition coefficients of 7.7-9.0 and 3.2-31.4 for B and Pb respectively. Hence, is likely that a large amount B is liberated in the forearc, and while it appears that a significant amount of Pb may also be lost, it is much less clear how fluid-mobile Pb is under the same conditions. Accordingly, we estimate that 70% of B is lost from subducted sediment in the forearc, while a more modest 30% of Pb is lost. We do not estimate any B isotope fractionation from sediment, as many Aleutian island lavas have δ</t>
    </r>
    <r>
      <rPr>
        <vertAlign val="superscript"/>
        <sz val="11"/>
        <color theme="1"/>
        <rFont val="Helvetica"/>
        <family val="2"/>
      </rPr>
      <t>11</t>
    </r>
    <r>
      <rPr>
        <sz val="11"/>
        <color theme="1"/>
        <rFont val="Helvetica"/>
        <family val="2"/>
      </rPr>
      <t>B similar to bulk Aleutian sediment. From AOC, we estimate 90% B loss and model δ11B evolution as a Rayleigh fractionation process occurring at 600°C (e.g. Halama et al., 2020), using ∆</t>
    </r>
    <r>
      <rPr>
        <vertAlign val="superscript"/>
        <sz val="11"/>
        <color theme="1"/>
        <rFont val="Helvetica"/>
        <family val="2"/>
      </rPr>
      <t>11</t>
    </r>
    <r>
      <rPr>
        <sz val="11"/>
        <color theme="1"/>
        <rFont val="Helvetica"/>
        <family val="2"/>
      </rPr>
      <t>B(mica-fluid) given in Wunder et al. (2005). B isotope fractionation is calculated in Table S6. Given the relatively low Pb concentration in AOC, and the low proportion of upper crust melt in our model source mixture, Pb loss from AOC only produces minor changes in our mass balance results and so is ignored in our model.</t>
    </r>
  </si>
  <si>
    <t>4. Slab-top melt source</t>
  </si>
  <si>
    <t>AOC composition after applying depletion and fractionation as described in Note 3.</t>
  </si>
  <si>
    <t>5. Slab-top melt endmember</t>
  </si>
  <si>
    <t>10% melt of slab-top melt source, calculated using partitioning data from 4GPa/1000°C experiments by Kessel et al. (2005).</t>
  </si>
  <si>
    <t>6. Aleutian subducting sediment</t>
  </si>
  <si>
    <t>Abundances are unweighted averages of terrigenous clay, diatomaceous material, and turbidites from DSDP Site 183. Inludes data from this study, Leeman et al. (2004), Yu (2005), Chan et al. (2006), and Vervoort et al. (2011). Ranges for isotope ratios are those measured in Site 183 sediments used here.</t>
  </si>
  <si>
    <t>7. Sediment melt endmember</t>
  </si>
  <si>
    <t>Sediment melt calculated using enrichment factors derived from sediment melting experiments at 750-1050°C from Skora and Blundy (2010) and Hermann and Rubatto (2009), except B, which is calculated using partitioning data for 4GPa/1000°C experiments by Kessel et al. (2005) and melt fractions observed in the sediment melting experiments referred to here. The endmember is the average (±1sd) of the results calculated by applying the enrichment factors or melt fractions for all melting experiments to the average Aleutian sediment composition.</t>
  </si>
  <si>
    <t>8. DMM</t>
  </si>
  <si>
    <t>Recommended averages for depleted mantle from Workman and Hart (2005) except for B (Marschall et al. 2017) and εNd (as in note 1).</t>
  </si>
  <si>
    <t>9. Mixed slab melt</t>
  </si>
  <si>
    <r>
      <t>Slab interior melt and slab-top melt combined to approximate δ</t>
    </r>
    <r>
      <rPr>
        <vertAlign val="superscript"/>
        <sz val="11"/>
        <color theme="1"/>
        <rFont val="Helvetica"/>
        <family val="2"/>
      </rPr>
      <t>11</t>
    </r>
    <r>
      <rPr>
        <sz val="11"/>
        <color theme="1"/>
        <rFont val="Helvetica"/>
        <family val="2"/>
      </rPr>
      <t>B of Goal Aleutian basalt.</t>
    </r>
  </si>
  <si>
    <t>10. Slab+sed melt</t>
  </si>
  <si>
    <r>
      <t xml:space="preserve">Mixed slab melt and sediment melt combined to approximate </t>
    </r>
    <r>
      <rPr>
        <vertAlign val="superscript"/>
        <sz val="11"/>
        <color theme="1"/>
        <rFont val="Helvetica"/>
        <family val="2"/>
      </rPr>
      <t>87</t>
    </r>
    <r>
      <rPr>
        <sz val="11"/>
        <color theme="1"/>
        <rFont val="Helvetica"/>
        <family val="2"/>
      </rPr>
      <t>Sr/</t>
    </r>
    <r>
      <rPr>
        <vertAlign val="superscript"/>
        <sz val="11"/>
        <color theme="1"/>
        <rFont val="Helvetica"/>
        <family val="2"/>
      </rPr>
      <t>86</t>
    </r>
    <r>
      <rPr>
        <sz val="11"/>
        <color theme="1"/>
        <rFont val="Helvetica"/>
        <family val="2"/>
      </rPr>
      <t>Sr of Goal Aleutian basalt.</t>
    </r>
  </si>
  <si>
    <t>11. Model source mixture</t>
  </si>
  <si>
    <t>Slab+sed melt diluted with bulk DMM to ~1.5-2 ppm B.</t>
  </si>
  <si>
    <t>12. Model Aleutian basalt</t>
  </si>
  <si>
    <t>13. Goal Aleutian basalt</t>
  </si>
  <si>
    <t>"Typical" Aleutian basalt composition: trace element abundances and isotope ratios are similar to what is observed in basalts and basaltic andesites (SiO2 &lt; 54 wt%; MgO &gt; 6 wt%) from the eastern and central Aleutian islands (e.g., Kelemen et al., 2003).</t>
  </si>
  <si>
    <t>14. Abundance ratios (columns T-AB)</t>
  </si>
  <si>
    <t>Abundance ratios (B/X) are calculated using average concentrations. Range boundaries (B/X min; B/X max) represent the maximum possible range allowed using the average concentration ± 1sd of each element in the ratio and are illustrated as colored fields in Fig. 3 (melt endmembers) and grey field in Fig. 4 (goal Aleutian basalt).</t>
  </si>
  <si>
    <t>Table S4: Mixing-mass balance model parameters, description, and data sources</t>
  </si>
  <si>
    <t>Proportion of endmember in model melt source</t>
  </si>
  <si>
    <t>Proportion of element from each endmember in model melt source</t>
  </si>
  <si>
    <t>B</t>
  </si>
  <si>
    <t>Table S5: Source contributions based on mass balance model</t>
  </si>
  <si>
    <t>Component</t>
  </si>
  <si>
    <t>Reference</t>
  </si>
  <si>
    <t>±</t>
  </si>
  <si>
    <t>AOC (altered Pacific crust)</t>
  </si>
  <si>
    <r>
      <t>∆</t>
    </r>
    <r>
      <rPr>
        <vertAlign val="superscript"/>
        <sz val="11"/>
        <color theme="1"/>
        <rFont val="Helvetica"/>
        <family val="2"/>
      </rPr>
      <t>11</t>
    </r>
    <r>
      <rPr>
        <sz val="11"/>
        <color theme="1"/>
        <rFont val="Helvetica"/>
        <family val="2"/>
      </rPr>
      <t>B (mica-fl)</t>
    </r>
  </si>
  <si>
    <t>Wunder et al. (2005)</t>
  </si>
  <si>
    <t>-10.69(1000/T) + 3.88, T in K, 25-1000°C</t>
  </si>
  <si>
    <t>T (°C)</t>
  </si>
  <si>
    <t>ɑ</t>
  </si>
  <si>
    <t>B remaining in slab-top melt source (%)</t>
  </si>
  <si>
    <t>Slab-top melt source</t>
  </si>
  <si>
    <t>Table S6: B isotope fractionation calculation for AOC dehydration</t>
  </si>
  <si>
    <t>Model source mixture melted to 15% to recreate the "Goal Aleutian basalt composition." Partitioning data are estimates for spinel peridotite melting from Kelemen et al. (2003), assuming B partitioning is similar to Ba. Relative contributions of endmembers are summarized in Table S4.</t>
  </si>
  <si>
    <t>Ce (ppm)</t>
  </si>
  <si>
    <t>Yogodzinski et al. (2017); Klaver et al. (2024)</t>
  </si>
  <si>
    <t>subducted component only</t>
  </si>
  <si>
    <t>total melt source mixture</t>
  </si>
  <si>
    <t>For access to complete datasets for all samples included in this study, please contact the lead authors.</t>
  </si>
  <si>
    <t>BULD0518</t>
  </si>
  <si>
    <t>BULD0522</t>
  </si>
  <si>
    <t>BULD0516</t>
  </si>
  <si>
    <r>
      <rPr>
        <b/>
        <vertAlign val="superscript"/>
        <sz val="12"/>
        <color theme="1"/>
        <rFont val="Helvetica"/>
        <family val="2"/>
      </rPr>
      <t>206</t>
    </r>
    <r>
      <rPr>
        <b/>
        <sz val="12"/>
        <color theme="1"/>
        <rFont val="Helvetica"/>
        <family val="2"/>
      </rPr>
      <t>Pb/</t>
    </r>
    <r>
      <rPr>
        <b/>
        <vertAlign val="superscript"/>
        <sz val="12"/>
        <color theme="1"/>
        <rFont val="Helvetica"/>
        <family val="2"/>
      </rPr>
      <t>204</t>
    </r>
    <r>
      <rPr>
        <b/>
        <sz val="12"/>
        <color theme="1"/>
        <rFont val="Helvetica"/>
        <family val="2"/>
      </rPr>
      <t>Pb</t>
    </r>
  </si>
  <si>
    <r>
      <rPr>
        <b/>
        <vertAlign val="superscript"/>
        <sz val="12"/>
        <color theme="1"/>
        <rFont val="Helvetica"/>
        <family val="2"/>
      </rPr>
      <t>206</t>
    </r>
    <r>
      <rPr>
        <b/>
        <sz val="12"/>
        <color theme="1"/>
        <rFont val="Helvetica"/>
        <family val="2"/>
      </rPr>
      <t>Pb/</t>
    </r>
    <r>
      <rPr>
        <b/>
        <vertAlign val="superscript"/>
        <sz val="12"/>
        <color theme="1"/>
        <rFont val="Helvetica"/>
        <family val="2"/>
      </rPr>
      <t>204</t>
    </r>
    <r>
      <rPr>
        <b/>
        <sz val="12"/>
        <color theme="1"/>
        <rFont val="Helvetica"/>
        <family val="2"/>
      </rPr>
      <t>Pb ±</t>
    </r>
  </si>
  <si>
    <r>
      <t>Average ± 1 sd of six altered Pacific crust samples (see Table S3). δ</t>
    </r>
    <r>
      <rPr>
        <vertAlign val="superscript"/>
        <sz val="11"/>
        <color theme="1"/>
        <rFont val="Helvetica"/>
        <family val="2"/>
      </rPr>
      <t>11</t>
    </r>
    <r>
      <rPr>
        <sz val="11"/>
        <color theme="1"/>
        <rFont val="Helvetica"/>
        <family val="2"/>
      </rPr>
      <t>B excludes one outlier sample with δ</t>
    </r>
    <r>
      <rPr>
        <vertAlign val="superscript"/>
        <sz val="11"/>
        <color theme="1"/>
        <rFont val="Helvetica"/>
        <family val="2"/>
      </rPr>
      <t>11</t>
    </r>
    <r>
      <rPr>
        <sz val="11"/>
        <color theme="1"/>
        <rFont val="Helvetica"/>
        <family val="2"/>
      </rPr>
      <t>B = +8.01‰. Sr isotopes are based on ranges seen in a subset of Mt. Shasta lavas from Grove et al. (2002) which have relatively depleted isotope compositions. εNd as in Note 1. Pb isotopes are based on the relatively enriched end of the range encompassed by western Aleutian seafloor lavas (see Fig. 13 in Yogodzinski et al., 2015).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</si>
</sst>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00"/>
    <numFmt numFmtId="165" formatCode="0.0"/>
    <numFmt numFmtId="166" formatCode="0.000"/>
    <numFmt numFmtId="167" formatCode="0.000000"/>
    <numFmt numFmtId="168" formatCode="0.00000"/>
    <numFmt numFmtId="169" formatCode="0E+00"/>
    <numFmt numFmtId="170" formatCode="0.0%"/>
  </numFmts>
  <fonts count="26" x14ac:knownFonts="1">
    <font>
      <sz val="12"/>
      <color theme="1"/>
      <name val="Calibri"/>
      <family val="2"/>
      <scheme val="minor"/>
    </font>
    <font>
      <sz val="12"/>
      <color theme="1"/>
      <name val="Calibri"/>
      <family val="2"/>
      <scheme val="minor"/>
    </font>
    <font>
      <b/>
      <sz val="16"/>
      <color theme="1"/>
      <name val="Helvetica"/>
      <family val="2"/>
    </font>
    <font>
      <b/>
      <sz val="11"/>
      <color theme="1"/>
      <name val="Helvetica"/>
      <family val="2"/>
    </font>
    <font>
      <b/>
      <vertAlign val="superscript"/>
      <sz val="11"/>
      <color theme="1"/>
      <name val="Helvetica"/>
      <family val="2"/>
    </font>
    <font>
      <b/>
      <vertAlign val="subscript"/>
      <sz val="11"/>
      <color theme="1"/>
      <name val="Helvetica"/>
      <family val="2"/>
    </font>
    <font>
      <sz val="11"/>
      <color theme="1"/>
      <name val="Helvetica"/>
      <family val="2"/>
    </font>
    <font>
      <sz val="11"/>
      <name val="Helvetica"/>
      <family val="2"/>
    </font>
    <font>
      <vertAlign val="superscript"/>
      <sz val="11"/>
      <color theme="1"/>
      <name val="Helvetica"/>
      <family val="2"/>
    </font>
    <font>
      <b/>
      <sz val="12"/>
      <color theme="1"/>
      <name val="Helvetica"/>
      <family val="2"/>
    </font>
    <font>
      <b/>
      <vertAlign val="superscript"/>
      <sz val="12"/>
      <color theme="1"/>
      <name val="Helvetica"/>
      <family val="2"/>
    </font>
    <font>
      <sz val="12"/>
      <color theme="1"/>
      <name val="Helvetica"/>
      <family val="2"/>
    </font>
    <font>
      <sz val="11"/>
      <color theme="1"/>
      <name val="Calibri"/>
      <family val="2"/>
      <scheme val="minor"/>
    </font>
    <font>
      <sz val="12"/>
      <color theme="1"/>
      <name val="Helv"/>
      <family val="2"/>
    </font>
    <font>
      <b/>
      <sz val="11"/>
      <color indexed="8"/>
      <name val="Helvetica"/>
      <family val="2"/>
    </font>
    <font>
      <b/>
      <vertAlign val="subscript"/>
      <sz val="11"/>
      <color rgb="FF000000"/>
      <name val="Helvetica"/>
      <family val="2"/>
    </font>
    <font>
      <b/>
      <sz val="11"/>
      <name val="Helvetica"/>
      <family val="2"/>
    </font>
    <font>
      <b/>
      <sz val="14"/>
      <color theme="1"/>
      <name val="Helvetica"/>
      <family val="2"/>
    </font>
    <font>
      <sz val="11"/>
      <color rgb="FF000000"/>
      <name val="Helvetica"/>
      <family val="2"/>
    </font>
    <font>
      <sz val="11"/>
      <name val="Calibri"/>
      <family val="2"/>
      <scheme val="minor"/>
    </font>
    <font>
      <sz val="12"/>
      <name val="Helvetica"/>
      <family val="2"/>
    </font>
    <font>
      <vertAlign val="superscript"/>
      <sz val="11"/>
      <name val="Helvetica"/>
      <family val="2"/>
    </font>
    <font>
      <b/>
      <sz val="12"/>
      <name val="Helvetica"/>
      <family val="2"/>
    </font>
    <font>
      <b/>
      <sz val="12"/>
      <color rgb="FF000000"/>
      <name val="Helvetica"/>
      <family val="2"/>
    </font>
    <font>
      <sz val="12"/>
      <color rgb="FF000000"/>
      <name val="Helvetica"/>
      <family val="2"/>
    </font>
    <font>
      <sz val="11"/>
      <name val="Helvetica"/>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right/>
      <top/>
      <bottom style="medium">
        <color auto="1"/>
      </bottom>
      <diagonal/>
    </border>
    <border>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top style="thin">
        <color theme="0" tint="-0.14996795556505021"/>
      </top>
      <bottom/>
      <diagonal/>
    </border>
  </borders>
  <cellStyleXfs count="4">
    <xf numFmtId="0" fontId="0" fillId="0" borderId="0"/>
    <xf numFmtId="9" fontId="1" fillId="0" borderId="0" applyFont="0" applyFill="0" applyBorder="0" applyAlignment="0" applyProtection="0"/>
    <xf numFmtId="0" fontId="13" fillId="0" borderId="0"/>
    <xf numFmtId="0" fontId="12" fillId="0" borderId="0"/>
  </cellStyleXfs>
  <cellXfs count="149">
    <xf numFmtId="0" fontId="0" fillId="0" borderId="0" xfId="0"/>
    <xf numFmtId="0" fontId="2" fillId="0" borderId="0" xfId="0" applyFont="1"/>
    <xf numFmtId="0" fontId="3" fillId="0" borderId="0" xfId="0" applyFont="1" applyAlignment="1">
      <alignment horizontal="left" vertical="center" wrapText="1"/>
    </xf>
    <xf numFmtId="0" fontId="3" fillId="0" borderId="0" xfId="0" applyFont="1" applyAlignment="1">
      <alignment horizontal="center" vertical="center" wrapText="1"/>
    </xf>
    <xf numFmtId="164" fontId="3" fillId="0" borderId="0" xfId="0" applyNumberFormat="1" applyFont="1" applyAlignment="1">
      <alignment horizontal="center" vertical="center" wrapText="1"/>
    </xf>
    <xf numFmtId="165" fontId="3" fillId="0" borderId="0" xfId="0" applyNumberFormat="1" applyFont="1" applyAlignment="1">
      <alignment horizontal="center" vertical="center" wrapText="1"/>
    </xf>
    <xf numFmtId="166" fontId="3" fillId="0" borderId="0" xfId="0" applyNumberFormat="1" applyFont="1" applyAlignment="1">
      <alignment horizontal="center" vertical="center" wrapText="1"/>
    </xf>
    <xf numFmtId="2" fontId="3" fillId="0" borderId="0" xfId="0" applyNumberFormat="1" applyFont="1" applyAlignment="1">
      <alignment horizontal="center" vertical="center" wrapText="1"/>
    </xf>
    <xf numFmtId="1" fontId="3" fillId="0" borderId="0" xfId="0" applyNumberFormat="1" applyFont="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xf numFmtId="2" fontId="6" fillId="0" borderId="0" xfId="0" applyNumberFormat="1" applyFont="1" applyAlignment="1">
      <alignment horizontal="center" vertical="center"/>
    </xf>
    <xf numFmtId="165" fontId="6" fillId="0" borderId="0" xfId="0" applyNumberFormat="1" applyFont="1" applyAlignment="1">
      <alignment horizontal="center" vertical="center"/>
    </xf>
    <xf numFmtId="164" fontId="6" fillId="0" borderId="0" xfId="0" applyNumberFormat="1" applyFont="1" applyAlignment="1">
      <alignment horizontal="center" vertical="center"/>
    </xf>
    <xf numFmtId="166" fontId="6" fillId="0" borderId="0" xfId="0" applyNumberFormat="1" applyFont="1" applyAlignment="1">
      <alignment horizontal="center" vertical="center"/>
    </xf>
    <xf numFmtId="1" fontId="6" fillId="0" borderId="0" xfId="0" applyNumberFormat="1" applyFont="1" applyAlignment="1">
      <alignment horizontal="center" vertical="center"/>
    </xf>
    <xf numFmtId="167" fontId="6" fillId="0" borderId="0" xfId="0" applyNumberFormat="1" applyFont="1" applyAlignment="1">
      <alignment horizontal="center" vertical="center"/>
    </xf>
    <xf numFmtId="0" fontId="6" fillId="0" borderId="0" xfId="0" applyFont="1"/>
    <xf numFmtId="2" fontId="6" fillId="0" borderId="0" xfId="0" applyNumberFormat="1" applyFont="1" applyAlignment="1">
      <alignment horizontal="center" vertical="center" wrapText="1"/>
    </xf>
    <xf numFmtId="166" fontId="6" fillId="0" borderId="0" xfId="0" applyNumberFormat="1" applyFont="1" applyAlignment="1">
      <alignment horizontal="center" vertical="center" wrapText="1"/>
    </xf>
    <xf numFmtId="165" fontId="6" fillId="0" borderId="0" xfId="0" applyNumberFormat="1" applyFont="1"/>
    <xf numFmtId="0" fontId="6" fillId="0" borderId="0" xfId="0" applyFont="1" applyAlignment="1">
      <alignment horizontal="center" vertical="center"/>
    </xf>
    <xf numFmtId="164" fontId="6" fillId="0" borderId="0" xfId="0" applyNumberFormat="1"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6" fillId="0" borderId="0" xfId="0" applyFont="1" applyAlignment="1">
      <alignment horizontal="left"/>
    </xf>
    <xf numFmtId="0" fontId="9" fillId="0" borderId="0" xfId="0" applyFont="1" applyAlignment="1">
      <alignment horizontal="left" vertical="center" wrapText="1"/>
    </xf>
    <xf numFmtId="0" fontId="9" fillId="0" borderId="0" xfId="0" applyFont="1" applyAlignment="1">
      <alignment horizontal="center" vertical="center" wrapText="1"/>
    </xf>
    <xf numFmtId="165" fontId="9" fillId="0" borderId="0" xfId="0" applyNumberFormat="1" applyFont="1" applyAlignment="1">
      <alignment horizontal="center" vertical="center" wrapText="1"/>
    </xf>
    <xf numFmtId="1" fontId="9" fillId="0" borderId="0" xfId="0" applyNumberFormat="1" applyFont="1" applyAlignment="1">
      <alignment horizontal="center" vertical="center" wrapText="1"/>
    </xf>
    <xf numFmtId="167" fontId="9" fillId="0" borderId="0" xfId="0" applyNumberFormat="1" applyFont="1" applyAlignment="1">
      <alignment horizontal="center" vertical="center" wrapText="1"/>
    </xf>
    <xf numFmtId="2" fontId="9" fillId="0" borderId="0" xfId="0" applyNumberFormat="1" applyFont="1" applyAlignment="1">
      <alignment horizontal="center" vertical="center"/>
    </xf>
    <xf numFmtId="1" fontId="9" fillId="0" borderId="0" xfId="0" applyNumberFormat="1" applyFont="1" applyAlignment="1">
      <alignment horizontal="center" vertical="center"/>
    </xf>
    <xf numFmtId="165" fontId="9" fillId="0" borderId="0" xfId="0" applyNumberFormat="1" applyFont="1" applyAlignment="1">
      <alignment horizontal="center" vertical="center"/>
    </xf>
    <xf numFmtId="165" fontId="6" fillId="0" borderId="0" xfId="0" applyNumberFormat="1" applyFont="1" applyAlignment="1">
      <alignment horizontal="center" vertical="center" wrapText="1"/>
    </xf>
    <xf numFmtId="1" fontId="6" fillId="0" borderId="0" xfId="0" applyNumberFormat="1" applyFont="1" applyAlignment="1">
      <alignment horizontal="center" vertical="center" wrapText="1"/>
    </xf>
    <xf numFmtId="165" fontId="7" fillId="0" borderId="0" xfId="0" applyNumberFormat="1" applyFont="1" applyAlignment="1">
      <alignment horizontal="center" vertical="center" wrapText="1"/>
    </xf>
    <xf numFmtId="168" fontId="6" fillId="0" borderId="0" xfId="0" applyNumberFormat="1" applyFont="1" applyAlignment="1">
      <alignment horizontal="center" vertical="center"/>
    </xf>
    <xf numFmtId="167" fontId="6" fillId="0" borderId="0" xfId="0" applyNumberFormat="1" applyFont="1" applyAlignment="1">
      <alignment horizontal="center" vertical="center" wrapText="1"/>
    </xf>
    <xf numFmtId="166" fontId="7" fillId="0" borderId="0" xfId="0" applyNumberFormat="1" applyFont="1" applyAlignment="1">
      <alignment horizontal="center" vertical="center" wrapText="1"/>
    </xf>
    <xf numFmtId="165" fontId="11" fillId="0" borderId="0" xfId="0" applyNumberFormat="1" applyFont="1" applyAlignment="1">
      <alignment horizontal="center" vertical="center"/>
    </xf>
    <xf numFmtId="2" fontId="11" fillId="0" borderId="0" xfId="0" applyNumberFormat="1" applyFont="1" applyAlignment="1">
      <alignment horizontal="center" vertical="center"/>
    </xf>
    <xf numFmtId="1" fontId="11" fillId="0" borderId="0" xfId="0" applyNumberFormat="1" applyFont="1" applyAlignment="1">
      <alignment horizontal="center" vertical="center"/>
    </xf>
    <xf numFmtId="166" fontId="11" fillId="0" borderId="0" xfId="0" applyNumberFormat="1" applyFont="1" applyAlignment="1">
      <alignment horizontal="center" vertical="center"/>
    </xf>
    <xf numFmtId="1" fontId="7" fillId="0" borderId="0" xfId="0" applyNumberFormat="1" applyFont="1" applyAlignment="1">
      <alignment horizontal="center" vertical="center" wrapText="1"/>
    </xf>
    <xf numFmtId="167" fontId="7" fillId="0" borderId="0" xfId="0" applyNumberFormat="1" applyFont="1" applyAlignment="1">
      <alignment horizontal="center" vertical="center" wrapText="1"/>
    </xf>
    <xf numFmtId="0" fontId="12" fillId="0" borderId="0" xfId="0" applyFont="1"/>
    <xf numFmtId="0" fontId="11" fillId="0" borderId="0" xfId="0" applyFont="1"/>
    <xf numFmtId="0" fontId="3" fillId="0" borderId="0" xfId="0" applyFont="1"/>
    <xf numFmtId="0" fontId="6" fillId="0" borderId="0" xfId="0" applyFont="1" applyAlignment="1">
      <alignment horizontal="center"/>
    </xf>
    <xf numFmtId="2" fontId="14" fillId="0" borderId="0" xfId="2" applyNumberFormat="1" applyFont="1" applyAlignment="1">
      <alignment horizontal="center" vertical="center" wrapText="1"/>
    </xf>
    <xf numFmtId="165" fontId="16" fillId="0" borderId="0" xfId="3" applyNumberFormat="1" applyFont="1" applyAlignment="1">
      <alignment horizontal="center" vertical="center" wrapText="1"/>
    </xf>
    <xf numFmtId="2" fontId="16" fillId="0" borderId="0" xfId="3" applyNumberFormat="1" applyFont="1" applyAlignment="1">
      <alignment horizontal="center" vertical="center" wrapText="1"/>
    </xf>
    <xf numFmtId="1" fontId="16" fillId="0" borderId="0" xfId="3" applyNumberFormat="1" applyFont="1" applyAlignment="1">
      <alignment horizontal="center" vertical="center" wrapText="1"/>
    </xf>
    <xf numFmtId="2" fontId="16" fillId="0" borderId="0" xfId="2" applyNumberFormat="1" applyFont="1" applyAlignment="1">
      <alignment horizontal="center" vertical="center" wrapText="1"/>
    </xf>
    <xf numFmtId="168" fontId="6" fillId="0" borderId="0" xfId="0" applyNumberFormat="1" applyFont="1" applyAlignment="1">
      <alignment horizontal="center"/>
    </xf>
    <xf numFmtId="168" fontId="6" fillId="0" borderId="0" xfId="2" applyNumberFormat="1" applyFont="1" applyAlignment="1">
      <alignment horizontal="center" vertical="center"/>
    </xf>
    <xf numFmtId="2" fontId="6" fillId="0" borderId="0" xfId="2" applyNumberFormat="1" applyFont="1" applyAlignment="1">
      <alignment horizontal="center" vertical="center"/>
    </xf>
    <xf numFmtId="2" fontId="7" fillId="0" borderId="0" xfId="2" applyNumberFormat="1" applyFont="1" applyAlignment="1">
      <alignment horizontal="center" vertical="center"/>
    </xf>
    <xf numFmtId="165" fontId="6" fillId="0" borderId="0" xfId="2" applyNumberFormat="1" applyFont="1" applyAlignment="1">
      <alignment horizontal="center" vertical="center"/>
    </xf>
    <xf numFmtId="0" fontId="17" fillId="0" borderId="0" xfId="0" applyFont="1" applyAlignment="1">
      <alignment vertical="center"/>
    </xf>
    <xf numFmtId="0" fontId="9" fillId="0" borderId="0" xfId="0" applyFont="1" applyAlignment="1">
      <alignment horizontal="center" vertical="center"/>
    </xf>
    <xf numFmtId="165" fontId="6" fillId="0" borderId="0" xfId="0" applyNumberFormat="1" applyFont="1" applyAlignment="1">
      <alignment horizontal="center"/>
    </xf>
    <xf numFmtId="2" fontId="6" fillId="0" borderId="0" xfId="0" applyNumberFormat="1" applyFont="1" applyAlignment="1">
      <alignment horizontal="center"/>
    </xf>
    <xf numFmtId="0" fontId="6" fillId="0" borderId="0" xfId="0" quotePrefix="1" applyFont="1" applyAlignment="1">
      <alignment horizontal="center"/>
    </xf>
    <xf numFmtId="1" fontId="6" fillId="0" borderId="0" xfId="0" applyNumberFormat="1" applyFont="1" applyAlignment="1">
      <alignment horizontal="center"/>
    </xf>
    <xf numFmtId="167" fontId="6" fillId="0" borderId="0" xfId="0" applyNumberFormat="1" applyFont="1" applyAlignment="1">
      <alignment horizontal="center"/>
    </xf>
    <xf numFmtId="164" fontId="6" fillId="0" borderId="0" xfId="0" applyNumberFormat="1" applyFont="1" applyAlignment="1">
      <alignment horizontal="center"/>
    </xf>
    <xf numFmtId="166" fontId="6" fillId="0" borderId="0" xfId="0" applyNumberFormat="1" applyFont="1" applyAlignment="1">
      <alignment horizontal="center"/>
    </xf>
    <xf numFmtId="2" fontId="0" fillId="0" borderId="0" xfId="0" applyNumberFormat="1"/>
    <xf numFmtId="165" fontId="7" fillId="0" borderId="0" xfId="0" applyNumberFormat="1" applyFont="1" applyAlignment="1">
      <alignment horizontal="center"/>
    </xf>
    <xf numFmtId="165" fontId="6" fillId="0" borderId="0" xfId="0" quotePrefix="1" applyNumberFormat="1" applyFont="1" applyAlignment="1">
      <alignment horizontal="center"/>
    </xf>
    <xf numFmtId="9" fontId="6" fillId="0" borderId="0" xfId="0" applyNumberFormat="1" applyFont="1" applyAlignment="1">
      <alignment horizontal="center"/>
    </xf>
    <xf numFmtId="2" fontId="18" fillId="0" borderId="0" xfId="0" applyNumberFormat="1" applyFont="1" applyAlignment="1">
      <alignment horizontal="center"/>
    </xf>
    <xf numFmtId="1" fontId="0" fillId="0" borderId="0" xfId="0" applyNumberFormat="1" applyAlignment="1">
      <alignment horizontal="center"/>
    </xf>
    <xf numFmtId="165" fontId="0" fillId="0" borderId="0" xfId="0" applyNumberFormat="1" applyAlignment="1">
      <alignment horizontal="center"/>
    </xf>
    <xf numFmtId="2" fontId="0" fillId="0" borderId="0" xfId="0" applyNumberFormat="1" applyAlignment="1">
      <alignment horizontal="center"/>
    </xf>
    <xf numFmtId="169" fontId="6" fillId="0" borderId="0" xfId="0" applyNumberFormat="1" applyFont="1" applyAlignment="1">
      <alignment horizontal="center"/>
    </xf>
    <xf numFmtId="0" fontId="7" fillId="0" borderId="0" xfId="0" applyFont="1" applyAlignment="1">
      <alignment horizontal="center"/>
    </xf>
    <xf numFmtId="9" fontId="6" fillId="0" borderId="0" xfId="1" applyFont="1" applyFill="1" applyAlignment="1">
      <alignment horizontal="center"/>
    </xf>
    <xf numFmtId="0" fontId="9" fillId="0" borderId="0" xfId="0" applyFont="1"/>
    <xf numFmtId="0" fontId="11" fillId="0" borderId="0" xfId="0" applyFont="1" applyAlignment="1">
      <alignment horizontal="center"/>
    </xf>
    <xf numFmtId="0" fontId="17" fillId="0" borderId="0" xfId="0"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1" fontId="19" fillId="0" borderId="0" xfId="0" applyNumberFormat="1" applyFont="1" applyAlignment="1">
      <alignment horizontal="center" vertical="center"/>
    </xf>
    <xf numFmtId="0" fontId="19" fillId="0" borderId="0" xfId="0" applyFont="1" applyAlignment="1">
      <alignment horizontal="center" vertical="center"/>
    </xf>
    <xf numFmtId="165" fontId="19" fillId="0" borderId="0" xfId="0" applyNumberFormat="1" applyFont="1" applyAlignment="1">
      <alignment horizontal="center" vertical="center"/>
    </xf>
    <xf numFmtId="165" fontId="7" fillId="0" borderId="0" xfId="0" quotePrefix="1" applyNumberFormat="1" applyFont="1" applyAlignment="1">
      <alignment horizontal="center" vertical="center"/>
    </xf>
    <xf numFmtId="0" fontId="7" fillId="0" borderId="5" xfId="0" applyFont="1" applyBorder="1" applyAlignment="1">
      <alignment horizontal="center" vertical="center"/>
    </xf>
    <xf numFmtId="0" fontId="6" fillId="0" borderId="5" xfId="0" applyFont="1" applyBorder="1" applyAlignment="1">
      <alignment horizontal="center"/>
    </xf>
    <xf numFmtId="166" fontId="7" fillId="0" borderId="5" xfId="0" applyNumberFormat="1" applyFont="1" applyBorder="1" applyAlignment="1">
      <alignment horizontal="center" vertical="center"/>
    </xf>
    <xf numFmtId="2" fontId="6" fillId="0" borderId="0" xfId="0" applyNumberFormat="1" applyFont="1"/>
    <xf numFmtId="165" fontId="7" fillId="0" borderId="5" xfId="0" applyNumberFormat="1" applyFont="1" applyBorder="1" applyAlignment="1">
      <alignment horizontal="center" vertical="center"/>
    </xf>
    <xf numFmtId="165" fontId="7" fillId="0" borderId="5" xfId="0" quotePrefix="1" applyNumberFormat="1" applyFont="1" applyBorder="1" applyAlignment="1">
      <alignment horizontal="center" vertical="center"/>
    </xf>
    <xf numFmtId="1" fontId="6" fillId="0" borderId="5" xfId="0" applyNumberFormat="1" applyFont="1" applyBorder="1" applyAlignment="1">
      <alignment horizontal="center"/>
    </xf>
    <xf numFmtId="165" fontId="6" fillId="0" borderId="5" xfId="0" applyNumberFormat="1" applyFont="1" applyBorder="1" applyAlignment="1">
      <alignment horizontal="center"/>
    </xf>
    <xf numFmtId="2" fontId="6" fillId="0" borderId="5" xfId="0" applyNumberFormat="1" applyFont="1" applyBorder="1" applyAlignment="1">
      <alignment horizontal="center"/>
    </xf>
    <xf numFmtId="166" fontId="6" fillId="0" borderId="5" xfId="0" applyNumberFormat="1" applyFont="1" applyBorder="1" applyAlignment="1">
      <alignment horizontal="center"/>
    </xf>
    <xf numFmtId="0" fontId="0" fillId="0" borderId="0" xfId="0" applyAlignment="1">
      <alignment horizontal="center"/>
    </xf>
    <xf numFmtId="165" fontId="0" fillId="0" borderId="5" xfId="0" applyNumberFormat="1" applyBorder="1" applyAlignment="1">
      <alignment horizontal="center"/>
    </xf>
    <xf numFmtId="166" fontId="6" fillId="0" borderId="5" xfId="0" quotePrefix="1" applyNumberFormat="1" applyFont="1" applyBorder="1" applyAlignment="1">
      <alignment horizontal="center"/>
    </xf>
    <xf numFmtId="164" fontId="6" fillId="0" borderId="5" xfId="0" applyNumberFormat="1" applyFont="1" applyBorder="1" applyAlignment="1">
      <alignment horizontal="center"/>
    </xf>
    <xf numFmtId="166" fontId="0" fillId="0" borderId="5" xfId="0" applyNumberFormat="1" applyBorder="1" applyAlignment="1">
      <alignment horizontal="center"/>
    </xf>
    <xf numFmtId="2" fontId="6" fillId="0" borderId="6" xfId="0" applyNumberFormat="1" applyFont="1" applyBorder="1" applyAlignment="1">
      <alignment horizontal="center"/>
    </xf>
    <xf numFmtId="0" fontId="6" fillId="0" borderId="7" xfId="0" applyFont="1" applyBorder="1" applyAlignment="1">
      <alignment horizontal="center"/>
    </xf>
    <xf numFmtId="165" fontId="6" fillId="0" borderId="8" xfId="0" applyNumberFormat="1" applyFont="1" applyBorder="1" applyAlignment="1">
      <alignment horizontal="center"/>
    </xf>
    <xf numFmtId="165" fontId="6" fillId="0" borderId="9" xfId="0" applyNumberFormat="1" applyFont="1" applyBorder="1" applyAlignment="1">
      <alignment horizontal="center"/>
    </xf>
    <xf numFmtId="1" fontId="6" fillId="0" borderId="9" xfId="0" applyNumberFormat="1" applyFont="1" applyBorder="1" applyAlignment="1">
      <alignment horizontal="center"/>
    </xf>
    <xf numFmtId="2" fontId="6" fillId="0" borderId="9" xfId="0" quotePrefix="1" applyNumberFormat="1" applyFont="1" applyBorder="1" applyAlignment="1">
      <alignment horizontal="center"/>
    </xf>
    <xf numFmtId="167" fontId="6" fillId="0" borderId="9" xfId="0" applyNumberFormat="1" applyFont="1" applyBorder="1" applyAlignment="1">
      <alignment horizontal="center"/>
    </xf>
    <xf numFmtId="164" fontId="6" fillId="0" borderId="9" xfId="0" applyNumberFormat="1" applyFont="1" applyBorder="1" applyAlignment="1">
      <alignment horizontal="center"/>
    </xf>
    <xf numFmtId="166" fontId="6" fillId="0" borderId="9" xfId="0" applyNumberFormat="1" applyFont="1" applyBorder="1" applyAlignment="1">
      <alignment horizontal="center"/>
    </xf>
    <xf numFmtId="166" fontId="6" fillId="0" borderId="10" xfId="0" applyNumberFormat="1" applyFont="1" applyBorder="1" applyAlignment="1">
      <alignment horizontal="center"/>
    </xf>
    <xf numFmtId="0" fontId="20" fillId="0" borderId="0" xfId="0" applyFont="1" applyAlignment="1">
      <alignment horizontal="center"/>
    </xf>
    <xf numFmtId="0" fontId="6" fillId="0" borderId="0" xfId="0" applyFont="1" applyAlignment="1">
      <alignment vertical="top" wrapText="1"/>
    </xf>
    <xf numFmtId="0" fontId="11" fillId="0" borderId="0" xfId="0" applyFont="1" applyAlignment="1">
      <alignment vertical="top" wrapText="1"/>
    </xf>
    <xf numFmtId="0" fontId="6" fillId="0" borderId="0" xfId="0" applyFont="1" applyAlignment="1">
      <alignment vertical="center" wrapText="1"/>
    </xf>
    <xf numFmtId="0" fontId="6" fillId="0" borderId="0" xfId="0" applyFont="1" applyAlignment="1">
      <alignment vertical="center"/>
    </xf>
    <xf numFmtId="0" fontId="11" fillId="0" borderId="0" xfId="0" applyFont="1" applyAlignment="1">
      <alignment vertical="center" wrapText="1"/>
    </xf>
    <xf numFmtId="0" fontId="20" fillId="0" borderId="0" xfId="0" applyFont="1" applyAlignment="1">
      <alignment horizontal="center" vertical="center" wrapText="1"/>
    </xf>
    <xf numFmtId="2" fontId="22" fillId="0" borderId="0" xfId="0" applyNumberFormat="1" applyFont="1" applyAlignment="1">
      <alignment horizontal="center" vertical="center" wrapText="1"/>
    </xf>
    <xf numFmtId="1" fontId="22" fillId="0" borderId="0" xfId="0" applyNumberFormat="1" applyFont="1" applyAlignment="1">
      <alignment horizontal="center" vertical="center" wrapText="1"/>
    </xf>
    <xf numFmtId="0" fontId="23" fillId="0" borderId="0" xfId="0" applyFont="1" applyAlignment="1">
      <alignment horizontal="center" vertical="center" wrapText="1"/>
    </xf>
    <xf numFmtId="0" fontId="22" fillId="0" borderId="0" xfId="0" applyFont="1" applyAlignment="1">
      <alignment horizontal="left" vertical="center" wrapText="1"/>
    </xf>
    <xf numFmtId="170" fontId="20" fillId="0" borderId="0" xfId="1" applyNumberFormat="1" applyFont="1" applyFill="1" applyBorder="1" applyAlignment="1">
      <alignment horizontal="center" vertical="center" wrapText="1"/>
    </xf>
    <xf numFmtId="170" fontId="24" fillId="0" borderId="0" xfId="1" applyNumberFormat="1" applyFont="1" applyFill="1" applyBorder="1" applyAlignment="1">
      <alignment horizontal="center"/>
    </xf>
    <xf numFmtId="0" fontId="20" fillId="0" borderId="0" xfId="0" applyFont="1"/>
    <xf numFmtId="9" fontId="20" fillId="0" borderId="0" xfId="1" applyFont="1" applyFill="1" applyBorder="1" applyAlignment="1">
      <alignment horizontal="center" vertical="center" wrapText="1"/>
    </xf>
    <xf numFmtId="170" fontId="0" fillId="0" borderId="0" xfId="0" applyNumberFormat="1"/>
    <xf numFmtId="0" fontId="3" fillId="0" borderId="0" xfId="0" applyFont="1" applyAlignment="1">
      <alignment vertical="center"/>
    </xf>
    <xf numFmtId="0" fontId="6" fillId="2" borderId="0" xfId="0" applyFont="1" applyFill="1"/>
    <xf numFmtId="165" fontId="7" fillId="0" borderId="0" xfId="0" applyNumberFormat="1" applyFont="1" applyAlignment="1">
      <alignment horizontal="center" vertical="center"/>
    </xf>
    <xf numFmtId="164" fontId="6" fillId="0" borderId="0" xfId="0" applyNumberFormat="1" applyFont="1"/>
    <xf numFmtId="2" fontId="6" fillId="0" borderId="9" xfId="0" applyNumberFormat="1" applyFont="1" applyBorder="1" applyAlignment="1">
      <alignment horizontal="center"/>
    </xf>
    <xf numFmtId="165" fontId="7" fillId="0" borderId="6" xfId="0" applyNumberFormat="1" applyFont="1" applyBorder="1" applyAlignment="1">
      <alignment horizontal="center" vertical="center"/>
    </xf>
    <xf numFmtId="165" fontId="6" fillId="0" borderId="6" xfId="0" applyNumberFormat="1" applyFont="1" applyBorder="1" applyAlignment="1">
      <alignment horizontal="center"/>
    </xf>
    <xf numFmtId="0" fontId="0" fillId="0" borderId="1" xfId="0" applyBorder="1" applyAlignment="1">
      <alignment horizontal="left"/>
    </xf>
    <xf numFmtId="0" fontId="11" fillId="0" borderId="1" xfId="0" applyFont="1" applyBorder="1" applyAlignment="1">
      <alignment horizontal="left"/>
    </xf>
    <xf numFmtId="0" fontId="6" fillId="0" borderId="0" xfId="0" applyFont="1" applyAlignment="1">
      <alignment horizontal="left" vertical="center" wrapText="1"/>
    </xf>
    <xf numFmtId="0" fontId="9" fillId="0" borderId="0" xfId="0" applyFont="1" applyAlignment="1">
      <alignment horizontal="left" vertical="center"/>
    </xf>
    <xf numFmtId="0" fontId="7" fillId="0" borderId="0" xfId="0" applyFont="1" applyAlignment="1">
      <alignment horizontal="left" vertical="center" wrapText="1"/>
    </xf>
    <xf numFmtId="0" fontId="6" fillId="0" borderId="0" xfId="0" applyFont="1" applyAlignment="1">
      <alignment horizontal="left" vertical="top" wrapText="1"/>
    </xf>
    <xf numFmtId="0" fontId="6" fillId="0" borderId="0" xfId="0" applyFont="1" applyAlignment="1">
      <alignment horizontal="left" vertical="center"/>
    </xf>
    <xf numFmtId="2" fontId="22" fillId="0" borderId="1" xfId="0" applyNumberFormat="1" applyFont="1" applyBorder="1" applyAlignment="1">
      <alignment horizontal="center" vertical="center" wrapText="1"/>
    </xf>
    <xf numFmtId="166" fontId="23" fillId="0" borderId="1" xfId="0" applyNumberFormat="1" applyFont="1" applyBorder="1" applyAlignment="1">
      <alignment horizontal="center" vertical="center" wrapText="1"/>
    </xf>
    <xf numFmtId="0" fontId="6" fillId="2" borderId="0" xfId="0" applyFont="1" applyFill="1" applyAlignment="1">
      <alignment horizontal="center"/>
    </xf>
    <xf numFmtId="166" fontId="25" fillId="0" borderId="0" xfId="0" applyNumberFormat="1" applyFont="1" applyAlignment="1">
      <alignment horizontal="center" vertical="center" wrapText="1"/>
    </xf>
  </cellXfs>
  <cellStyles count="4">
    <cellStyle name="Normal" xfId="0" builtinId="0"/>
    <cellStyle name="Normal 2" xfId="2" xr:uid="{B7688580-9115-B54F-9757-68A57EE4D66B}"/>
    <cellStyle name="Percent" xfId="1" builtinId="5"/>
    <cellStyle name="Standard 7" xfId="3" xr:uid="{BF042082-CAA4-4D48-841E-5ACCE07FE5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24213-DE27-6044-A583-BC6046D4CAFE}">
  <dimension ref="A1:AB209"/>
  <sheetViews>
    <sheetView tabSelected="1" zoomScale="90" zoomScaleNormal="90" workbookViewId="0">
      <pane xSplit="3" ySplit="9" topLeftCell="R10" activePane="bottomRight" state="frozen"/>
      <selection pane="topRight" activeCell="D1" sqref="D1"/>
      <selection pane="bottomLeft" activeCell="A10" sqref="A10"/>
      <selection pane="bottomRight"/>
    </sheetView>
  </sheetViews>
  <sheetFormatPr defaultColWidth="11" defaultRowHeight="15.75" x14ac:dyDescent="0.25"/>
  <cols>
    <col min="1" max="1" width="36.375" customWidth="1"/>
    <col min="2" max="2" width="15" customWidth="1"/>
    <col min="3" max="3" width="47.125" customWidth="1"/>
    <col min="4" max="4" width="17.375" customWidth="1"/>
    <col min="5" max="5" width="27" customWidth="1"/>
    <col min="6" max="6" width="11.125" customWidth="1"/>
    <col min="7" max="7" width="11.375" customWidth="1"/>
    <col min="8" max="8" width="16.125" customWidth="1"/>
    <col min="9" max="9" width="10.125" customWidth="1"/>
    <col min="10" max="13" width="11" customWidth="1"/>
  </cols>
  <sheetData>
    <row r="1" spans="1:28" ht="20.25" x14ac:dyDescent="0.3">
      <c r="A1" s="1" t="s">
        <v>0</v>
      </c>
    </row>
    <row r="2" spans="1:28" ht="32.25" x14ac:dyDescent="0.25">
      <c r="A2" s="2" t="s">
        <v>1</v>
      </c>
      <c r="B2" s="3" t="s">
        <v>2</v>
      </c>
      <c r="C2" s="3" t="s">
        <v>3</v>
      </c>
      <c r="D2" s="3" t="s">
        <v>4</v>
      </c>
      <c r="E2" s="3" t="s">
        <v>5</v>
      </c>
      <c r="F2" s="3" t="s">
        <v>6</v>
      </c>
      <c r="G2" s="4" t="s">
        <v>7</v>
      </c>
      <c r="H2" s="5" t="s">
        <v>8</v>
      </c>
      <c r="I2" s="5" t="s">
        <v>9</v>
      </c>
      <c r="J2" s="6" t="s">
        <v>10</v>
      </c>
      <c r="K2" s="6" t="s">
        <v>11</v>
      </c>
      <c r="L2" s="5" t="s">
        <v>12</v>
      </c>
      <c r="M2" s="6" t="s">
        <v>13</v>
      </c>
      <c r="N2" s="7" t="s">
        <v>14</v>
      </c>
      <c r="O2" s="7" t="s">
        <v>15</v>
      </c>
      <c r="P2" s="7" t="s">
        <v>16</v>
      </c>
      <c r="Q2" s="8" t="s">
        <v>17</v>
      </c>
      <c r="R2" s="5" t="s">
        <v>18</v>
      </c>
      <c r="S2" s="7" t="s">
        <v>19</v>
      </c>
      <c r="T2" s="7" t="s">
        <v>462</v>
      </c>
      <c r="U2" s="5" t="s">
        <v>20</v>
      </c>
      <c r="V2" s="6" t="s">
        <v>21</v>
      </c>
      <c r="W2" s="7" t="s">
        <v>22</v>
      </c>
      <c r="X2" s="7" t="s">
        <v>23</v>
      </c>
      <c r="Y2" s="7" t="s">
        <v>24</v>
      </c>
      <c r="Z2" s="7" t="s">
        <v>25</v>
      </c>
      <c r="AA2" s="7" t="s">
        <v>26</v>
      </c>
      <c r="AB2" s="7" t="s">
        <v>27</v>
      </c>
    </row>
    <row r="3" spans="1:28" ht="32.1" customHeight="1" x14ac:dyDescent="0.25">
      <c r="A3" s="2" t="s">
        <v>28</v>
      </c>
      <c r="B3" s="3"/>
      <c r="C3" s="3"/>
      <c r="D3" s="3"/>
      <c r="E3" s="3"/>
      <c r="F3" s="3"/>
      <c r="G3" s="4"/>
      <c r="H3" s="5"/>
      <c r="I3" s="5"/>
      <c r="J3" s="6"/>
      <c r="K3" s="6"/>
      <c r="L3" s="5"/>
      <c r="M3" s="6"/>
      <c r="N3" s="7"/>
      <c r="O3" s="7"/>
      <c r="P3" s="7"/>
      <c r="Q3" s="8"/>
      <c r="R3" s="5"/>
      <c r="S3" s="7"/>
      <c r="T3" s="7"/>
      <c r="U3" s="5"/>
      <c r="V3" s="6"/>
      <c r="W3" s="7"/>
      <c r="X3" s="7"/>
      <c r="Y3" s="7"/>
      <c r="Z3" s="7"/>
      <c r="AA3" s="7"/>
      <c r="AB3" s="7"/>
    </row>
    <row r="4" spans="1:28" ht="32.1" customHeight="1" x14ac:dyDescent="0.25">
      <c r="A4" s="9" t="s">
        <v>29</v>
      </c>
      <c r="B4" s="10"/>
      <c r="C4" s="10" t="s">
        <v>30</v>
      </c>
      <c r="D4" s="10" t="s">
        <v>31</v>
      </c>
      <c r="E4" s="10" t="s">
        <v>28</v>
      </c>
      <c r="F4" s="10">
        <v>55.19</v>
      </c>
      <c r="G4" s="11">
        <v>162.75</v>
      </c>
      <c r="H4" s="12">
        <v>18.8</v>
      </c>
      <c r="I4" s="11">
        <v>0.87</v>
      </c>
      <c r="J4" s="11">
        <v>0.44223558848566213</v>
      </c>
      <c r="K4" s="11">
        <v>0.08</v>
      </c>
      <c r="L4" s="12"/>
      <c r="M4" s="13"/>
      <c r="N4" s="11">
        <v>56.95235890285057</v>
      </c>
      <c r="O4" s="11">
        <v>4.0394958455731178</v>
      </c>
      <c r="P4" s="14">
        <v>0.51073590425112836</v>
      </c>
      <c r="Q4" s="15">
        <v>638.22468932251877</v>
      </c>
      <c r="R4" s="12">
        <v>17.348174117168032</v>
      </c>
      <c r="S4" s="11">
        <v>3.0465896302076763</v>
      </c>
      <c r="T4" s="12">
        <v>29.992354225500428</v>
      </c>
      <c r="U4" s="12">
        <v>17.30594970984404</v>
      </c>
      <c r="V4" s="14">
        <v>0.19496753399189892</v>
      </c>
      <c r="W4" s="16">
        <v>0.70321</v>
      </c>
      <c r="X4" s="16">
        <v>0.51300100000000004</v>
      </c>
      <c r="Y4" s="12">
        <v>7.2371886155708829</v>
      </c>
      <c r="Z4" s="13">
        <v>18.8</v>
      </c>
      <c r="AA4" s="13">
        <v>15.56</v>
      </c>
      <c r="AB4" s="13">
        <v>38.337000000000003</v>
      </c>
    </row>
    <row r="5" spans="1:28" ht="32.1" customHeight="1" x14ac:dyDescent="0.25">
      <c r="A5" s="9" t="s">
        <v>32</v>
      </c>
      <c r="B5" s="10"/>
      <c r="C5" s="10" t="s">
        <v>33</v>
      </c>
      <c r="D5" s="10" t="s">
        <v>34</v>
      </c>
      <c r="E5" s="10" t="s">
        <v>28</v>
      </c>
      <c r="F5" s="10">
        <v>55.08</v>
      </c>
      <c r="G5" s="11">
        <v>162.77000000000001</v>
      </c>
      <c r="H5" s="12">
        <v>6.72</v>
      </c>
      <c r="I5" s="11">
        <v>0.28000000000000003</v>
      </c>
      <c r="J5" s="11">
        <v>-1.0892650075640109</v>
      </c>
      <c r="K5" s="11">
        <v>0.09</v>
      </c>
      <c r="L5" s="12"/>
      <c r="M5" s="14"/>
      <c r="N5" s="11">
        <v>51.8</v>
      </c>
      <c r="O5" s="11">
        <v>4.04</v>
      </c>
      <c r="P5" s="14">
        <v>0.46697533888696385</v>
      </c>
      <c r="Q5" s="15">
        <v>407</v>
      </c>
      <c r="R5" s="12">
        <v>23.1</v>
      </c>
      <c r="S5" s="11">
        <v>2.35</v>
      </c>
      <c r="T5" s="12">
        <v>19.899999999999999</v>
      </c>
      <c r="U5" s="12">
        <v>12.8</v>
      </c>
      <c r="V5" s="14">
        <v>0.15</v>
      </c>
      <c r="W5" s="16">
        <v>0.70330999999999999</v>
      </c>
      <c r="X5" s="16">
        <v>0.51299399999999995</v>
      </c>
      <c r="Y5" s="12">
        <v>7.1006378869734492</v>
      </c>
      <c r="Z5" s="13">
        <v>18.87</v>
      </c>
      <c r="AA5" s="13">
        <v>15.57</v>
      </c>
      <c r="AB5" s="13">
        <v>38.43</v>
      </c>
    </row>
    <row r="6" spans="1:28" ht="32.1" customHeight="1" x14ac:dyDescent="0.25">
      <c r="A6" s="9" t="s">
        <v>35</v>
      </c>
      <c r="B6" s="10"/>
      <c r="C6" s="10" t="s">
        <v>33</v>
      </c>
      <c r="D6" s="10" t="s">
        <v>34</v>
      </c>
      <c r="E6" s="10" t="s">
        <v>28</v>
      </c>
      <c r="F6" s="10">
        <v>55.08</v>
      </c>
      <c r="G6" s="11">
        <v>162.77000000000001</v>
      </c>
      <c r="H6" s="12">
        <v>8.91</v>
      </c>
      <c r="I6" s="11">
        <v>0.104</v>
      </c>
      <c r="J6" s="11">
        <v>0.1693374035820483</v>
      </c>
      <c r="K6" s="11">
        <v>0.09</v>
      </c>
      <c r="L6" s="12"/>
      <c r="M6" s="14"/>
      <c r="N6" s="11">
        <v>50.9</v>
      </c>
      <c r="O6" s="11">
        <v>4.8499999999999996</v>
      </c>
      <c r="P6" s="14">
        <v>0.50394267743265431</v>
      </c>
      <c r="Q6" s="15">
        <v>427</v>
      </c>
      <c r="R6" s="12">
        <v>23.9</v>
      </c>
      <c r="S6" s="11">
        <v>2.88</v>
      </c>
      <c r="T6" s="12">
        <v>24.7</v>
      </c>
      <c r="U6" s="12">
        <v>15.8</v>
      </c>
      <c r="V6" s="14">
        <v>0.18</v>
      </c>
      <c r="W6" s="16">
        <v>0.70333000000000001</v>
      </c>
      <c r="X6" s="16">
        <v>0.51302300000000001</v>
      </c>
      <c r="Y6" s="12">
        <v>7.666348048299489</v>
      </c>
      <c r="Z6" s="13">
        <v>18.850000000000001</v>
      </c>
      <c r="AA6" s="13">
        <v>15.55</v>
      </c>
      <c r="AB6" s="13">
        <v>38.340000000000003</v>
      </c>
    </row>
    <row r="7" spans="1:28" ht="32.1" customHeight="1" x14ac:dyDescent="0.25">
      <c r="A7" s="9" t="s">
        <v>36</v>
      </c>
      <c r="B7" s="10"/>
      <c r="C7" s="10" t="s">
        <v>33</v>
      </c>
      <c r="D7" s="10" t="s">
        <v>37</v>
      </c>
      <c r="E7" s="10" t="s">
        <v>28</v>
      </c>
      <c r="F7" s="10">
        <v>55.08</v>
      </c>
      <c r="G7" s="11">
        <v>162.77000000000001</v>
      </c>
      <c r="H7" s="12">
        <v>13.32</v>
      </c>
      <c r="I7" s="12">
        <v>0.13</v>
      </c>
      <c r="J7" s="14"/>
      <c r="K7" s="14"/>
      <c r="L7" s="14"/>
      <c r="M7" s="14"/>
      <c r="N7" s="11">
        <v>51.2</v>
      </c>
      <c r="O7" s="11">
        <v>4.12</v>
      </c>
      <c r="P7" s="14">
        <v>0.44934014340869621</v>
      </c>
      <c r="Q7" s="15">
        <v>390</v>
      </c>
      <c r="R7" s="12">
        <v>20</v>
      </c>
      <c r="S7" s="11">
        <v>1.6</v>
      </c>
      <c r="T7" s="12">
        <v>13.7</v>
      </c>
      <c r="U7" s="12">
        <v>9.6</v>
      </c>
      <c r="V7" s="14">
        <v>0.1</v>
      </c>
      <c r="W7" s="16"/>
      <c r="X7" s="16"/>
      <c r="Y7" s="12" t="s">
        <v>38</v>
      </c>
      <c r="Z7" s="13"/>
      <c r="AA7" s="13"/>
      <c r="AB7" s="13"/>
    </row>
    <row r="8" spans="1:28" ht="32.1" customHeight="1" x14ac:dyDescent="0.25">
      <c r="A8" s="9" t="s">
        <v>39</v>
      </c>
      <c r="B8" s="10"/>
      <c r="C8" s="10" t="s">
        <v>33</v>
      </c>
      <c r="D8" s="10" t="s">
        <v>34</v>
      </c>
      <c r="E8" s="10" t="s">
        <v>28</v>
      </c>
      <c r="F8" s="10">
        <v>55.08</v>
      </c>
      <c r="G8" s="11">
        <v>162.77000000000001</v>
      </c>
      <c r="H8" s="12">
        <v>12.89</v>
      </c>
      <c r="I8" s="11">
        <v>0.13</v>
      </c>
      <c r="J8" s="11">
        <v>2.0860273215606018</v>
      </c>
      <c r="K8" s="11">
        <v>0.09</v>
      </c>
      <c r="L8" s="12"/>
      <c r="M8" s="14"/>
      <c r="N8" s="11">
        <v>51.4</v>
      </c>
      <c r="O8" s="11">
        <v>4.04</v>
      </c>
      <c r="P8" s="14">
        <v>0.46637050438561772</v>
      </c>
      <c r="Q8" s="15">
        <v>401</v>
      </c>
      <c r="R8" s="12">
        <v>18.899999999999999</v>
      </c>
      <c r="S8" s="11">
        <v>1.46</v>
      </c>
      <c r="T8" s="12">
        <v>12.7</v>
      </c>
      <c r="U8" s="12">
        <v>8.8000000000000007</v>
      </c>
      <c r="V8" s="14">
        <v>0.09</v>
      </c>
      <c r="W8" s="16">
        <v>0.70335700000000001</v>
      </c>
      <c r="X8" s="16">
        <v>0.513015</v>
      </c>
      <c r="Y8" s="12">
        <v>7.5102900727614204</v>
      </c>
      <c r="Z8" s="13">
        <v>18.87</v>
      </c>
      <c r="AA8" s="13">
        <v>15.57</v>
      </c>
      <c r="AB8" s="13">
        <v>38.4</v>
      </c>
    </row>
    <row r="9" spans="1:28" ht="32.1" customHeight="1" x14ac:dyDescent="0.25">
      <c r="A9" s="9"/>
      <c r="B9" s="10"/>
      <c r="C9" s="10"/>
      <c r="D9" s="10"/>
      <c r="E9" s="10"/>
      <c r="F9" s="10"/>
      <c r="G9" s="13"/>
      <c r="H9" s="12"/>
      <c r="I9" s="12"/>
      <c r="J9" s="14"/>
      <c r="K9" s="17"/>
      <c r="L9" s="17"/>
      <c r="M9" s="17"/>
      <c r="N9" s="11"/>
      <c r="O9" s="11"/>
      <c r="P9" s="14"/>
      <c r="Q9" s="15"/>
      <c r="R9" s="12"/>
      <c r="S9" s="11"/>
      <c r="T9" s="11"/>
      <c r="U9" s="12"/>
      <c r="V9" s="14"/>
      <c r="W9" s="16"/>
      <c r="X9" s="16"/>
      <c r="Y9" s="12"/>
      <c r="Z9" s="13"/>
      <c r="AA9" s="13"/>
      <c r="AB9" s="13"/>
    </row>
    <row r="10" spans="1:28" ht="32.1" customHeight="1" x14ac:dyDescent="0.25">
      <c r="A10" s="2" t="s">
        <v>40</v>
      </c>
      <c r="B10" s="10"/>
      <c r="C10" s="10"/>
      <c r="D10" s="10"/>
      <c r="E10" s="10"/>
      <c r="F10" s="10"/>
      <c r="G10" s="13"/>
      <c r="H10" s="12"/>
      <c r="I10" s="12"/>
      <c r="J10" s="14"/>
      <c r="K10" s="17"/>
      <c r="L10" s="17"/>
      <c r="M10" s="17"/>
      <c r="N10" s="11"/>
      <c r="O10" s="11"/>
      <c r="P10" s="14"/>
      <c r="Q10" s="15"/>
      <c r="R10" s="12"/>
      <c r="S10" s="11"/>
      <c r="T10" s="11"/>
      <c r="U10" s="12"/>
      <c r="V10" s="14"/>
      <c r="W10" s="16"/>
      <c r="X10" s="16"/>
      <c r="Y10" s="12"/>
      <c r="Z10" s="13"/>
      <c r="AA10" s="13"/>
      <c r="AB10" s="13"/>
    </row>
    <row r="11" spans="1:28" ht="32.1" customHeight="1" x14ac:dyDescent="0.25">
      <c r="A11" s="9" t="s">
        <v>41</v>
      </c>
      <c r="B11" s="10"/>
      <c r="C11" s="10" t="s">
        <v>33</v>
      </c>
      <c r="D11" s="10" t="s">
        <v>42</v>
      </c>
      <c r="E11" s="10" t="s">
        <v>40</v>
      </c>
      <c r="F11" s="18">
        <v>54.75</v>
      </c>
      <c r="G11" s="11">
        <v>163.97</v>
      </c>
      <c r="H11" s="12">
        <v>8.92</v>
      </c>
      <c r="I11" s="11">
        <v>0.35699999999999998</v>
      </c>
      <c r="J11" s="11">
        <v>2.1413120024451615</v>
      </c>
      <c r="K11" s="11">
        <v>0.11</v>
      </c>
      <c r="L11" s="12"/>
      <c r="M11" s="14"/>
      <c r="N11" s="11">
        <v>48.7</v>
      </c>
      <c r="O11" s="11">
        <v>8.5299999999999994</v>
      </c>
      <c r="P11" s="14">
        <v>0.61002992722367622</v>
      </c>
      <c r="Q11" s="15">
        <v>488</v>
      </c>
      <c r="R11" s="12">
        <v>18.899999999999999</v>
      </c>
      <c r="S11" s="11">
        <v>3.06</v>
      </c>
      <c r="T11" s="12">
        <v>20.5</v>
      </c>
      <c r="U11" s="12">
        <v>13.3</v>
      </c>
      <c r="V11" s="14">
        <v>0.2</v>
      </c>
      <c r="W11" s="16">
        <v>0.702955</v>
      </c>
      <c r="X11" s="16">
        <v>0.513046</v>
      </c>
      <c r="Y11" s="12">
        <v>8.1150147279708946</v>
      </c>
      <c r="Z11" s="13">
        <v>18.79</v>
      </c>
      <c r="AA11" s="13">
        <v>15.54</v>
      </c>
      <c r="AB11" s="13">
        <v>38.299999999999997</v>
      </c>
    </row>
    <row r="12" spans="1:28" ht="32.1" customHeight="1" x14ac:dyDescent="0.25">
      <c r="A12" s="9" t="s">
        <v>43</v>
      </c>
      <c r="B12" s="10"/>
      <c r="C12" s="10" t="s">
        <v>33</v>
      </c>
      <c r="D12" s="10" t="s">
        <v>42</v>
      </c>
      <c r="E12" s="10" t="s">
        <v>40</v>
      </c>
      <c r="F12" s="18">
        <v>54.75</v>
      </c>
      <c r="G12" s="11">
        <v>163.97</v>
      </c>
      <c r="H12" s="12">
        <v>9.74</v>
      </c>
      <c r="I12" s="11">
        <v>0.51</v>
      </c>
      <c r="J12" s="11">
        <v>2.3427226832322123</v>
      </c>
      <c r="K12" s="11">
        <v>0.13</v>
      </c>
      <c r="L12" s="12"/>
      <c r="M12" s="14"/>
      <c r="N12" s="11">
        <v>50.82</v>
      </c>
      <c r="O12" s="11">
        <v>4.34</v>
      </c>
      <c r="P12" s="14">
        <v>0.40300636666010392</v>
      </c>
      <c r="Q12" s="15">
        <v>535</v>
      </c>
      <c r="R12" s="12">
        <v>33.200000000000003</v>
      </c>
      <c r="S12" s="11">
        <v>5.58</v>
      </c>
      <c r="T12" s="12">
        <v>30.6</v>
      </c>
      <c r="U12" s="12">
        <v>21.3</v>
      </c>
      <c r="V12" s="14">
        <v>0.37</v>
      </c>
      <c r="W12" s="16">
        <v>0.70292699999999997</v>
      </c>
      <c r="X12" s="16">
        <v>0.51307000000000003</v>
      </c>
      <c r="Y12" s="12">
        <v>8.5831886545850988</v>
      </c>
      <c r="Z12" s="13">
        <v>18.75</v>
      </c>
      <c r="AA12" s="13">
        <v>15.53</v>
      </c>
      <c r="AB12" s="13">
        <v>38.25</v>
      </c>
    </row>
    <row r="13" spans="1:28" ht="32.1" customHeight="1" x14ac:dyDescent="0.25">
      <c r="A13" s="9" t="s">
        <v>44</v>
      </c>
      <c r="B13" s="10"/>
      <c r="C13" s="10" t="s">
        <v>33</v>
      </c>
      <c r="D13" s="10" t="s">
        <v>42</v>
      </c>
      <c r="E13" s="10" t="s">
        <v>40</v>
      </c>
      <c r="F13" s="18">
        <v>54.75</v>
      </c>
      <c r="G13" s="11">
        <v>163.97</v>
      </c>
      <c r="H13" s="12">
        <v>13.225</v>
      </c>
      <c r="I13" s="11">
        <v>0.22</v>
      </c>
      <c r="J13" s="11">
        <v>-0.33844611078448494</v>
      </c>
      <c r="K13" s="11">
        <v>0.09</v>
      </c>
      <c r="L13" s="12"/>
      <c r="M13" s="14"/>
      <c r="N13" s="11">
        <v>51.17</v>
      </c>
      <c r="O13" s="11">
        <v>3.34</v>
      </c>
      <c r="P13" s="14">
        <v>0.38928916233225319</v>
      </c>
      <c r="Q13" s="15">
        <v>500</v>
      </c>
      <c r="R13" s="12">
        <v>30.4</v>
      </c>
      <c r="S13" s="11">
        <v>5.64</v>
      </c>
      <c r="T13" s="12">
        <v>31.2</v>
      </c>
      <c r="U13" s="12">
        <v>19.899999999999999</v>
      </c>
      <c r="V13" s="14">
        <v>0.38</v>
      </c>
      <c r="W13" s="16"/>
      <c r="X13" s="16"/>
      <c r="Y13" s="12" t="s">
        <v>38</v>
      </c>
      <c r="Z13" s="13"/>
      <c r="AA13" s="13"/>
      <c r="AB13" s="13"/>
    </row>
    <row r="14" spans="1:28" ht="32.1" customHeight="1" x14ac:dyDescent="0.25">
      <c r="A14" s="9" t="s">
        <v>45</v>
      </c>
      <c r="B14" s="10"/>
      <c r="C14" s="10" t="s">
        <v>33</v>
      </c>
      <c r="D14" s="10" t="s">
        <v>42</v>
      </c>
      <c r="E14" s="10" t="s">
        <v>40</v>
      </c>
      <c r="F14" s="18">
        <v>54.75</v>
      </c>
      <c r="G14" s="11">
        <v>163.97</v>
      </c>
      <c r="H14" s="12">
        <v>9.9</v>
      </c>
      <c r="I14" s="11">
        <v>0.47</v>
      </c>
      <c r="J14" s="11">
        <v>0.46631122567220018</v>
      </c>
      <c r="K14" s="11">
        <v>0.13</v>
      </c>
      <c r="L14" s="12"/>
      <c r="M14" s="14"/>
      <c r="N14" s="11">
        <v>49.83</v>
      </c>
      <c r="O14" s="11">
        <v>3.62</v>
      </c>
      <c r="P14" s="14">
        <v>0.39948351681522826</v>
      </c>
      <c r="Q14" s="15">
        <v>591</v>
      </c>
      <c r="R14" s="12">
        <v>25.1</v>
      </c>
      <c r="S14" s="11">
        <v>3.96</v>
      </c>
      <c r="T14" s="12">
        <v>21.9</v>
      </c>
      <c r="U14" s="12">
        <v>15.4</v>
      </c>
      <c r="V14" s="14">
        <v>0.27</v>
      </c>
      <c r="W14" s="16">
        <v>0.70296099999999995</v>
      </c>
      <c r="X14" s="16">
        <v>0.51306799999999997</v>
      </c>
      <c r="Y14" s="12">
        <v>8.5441741606994981</v>
      </c>
      <c r="Z14" s="13">
        <v>18.8</v>
      </c>
      <c r="AA14" s="13">
        <v>15.56</v>
      </c>
      <c r="AB14" s="13">
        <v>38.24</v>
      </c>
    </row>
    <row r="15" spans="1:28" ht="32.1" customHeight="1" x14ac:dyDescent="0.25">
      <c r="A15" s="9" t="s">
        <v>46</v>
      </c>
      <c r="B15" s="10"/>
      <c r="C15" s="10" t="s">
        <v>33</v>
      </c>
      <c r="D15" s="10" t="s">
        <v>42</v>
      </c>
      <c r="E15" s="10" t="s">
        <v>40</v>
      </c>
      <c r="F15" s="18">
        <v>54.75</v>
      </c>
      <c r="G15" s="11">
        <v>163.97</v>
      </c>
      <c r="H15" s="12">
        <v>20.93</v>
      </c>
      <c r="I15" s="11">
        <v>0.24</v>
      </c>
      <c r="J15" s="11">
        <v>-0.92297757781367729</v>
      </c>
      <c r="K15" s="11">
        <v>0.1</v>
      </c>
      <c r="L15" s="12"/>
      <c r="M15" s="14"/>
      <c r="N15" s="11">
        <v>50.89</v>
      </c>
      <c r="O15" s="11">
        <v>3.99</v>
      </c>
      <c r="P15" s="14">
        <v>0.38460868776057949</v>
      </c>
      <c r="Q15" s="15">
        <v>442</v>
      </c>
      <c r="R15" s="12">
        <v>49.3</v>
      </c>
      <c r="S15" s="11">
        <v>9.9600000000000009</v>
      </c>
      <c r="T15" s="12">
        <v>50.8</v>
      </c>
      <c r="U15" s="12">
        <v>34.200000000000003</v>
      </c>
      <c r="V15" s="14">
        <v>0.66</v>
      </c>
      <c r="W15" s="16">
        <v>0.70301899999999995</v>
      </c>
      <c r="X15" s="16">
        <v>0.51305999999999996</v>
      </c>
      <c r="Y15" s="12">
        <v>8.3881161851614312</v>
      </c>
      <c r="Z15" s="13">
        <v>18.77</v>
      </c>
      <c r="AA15" s="13">
        <v>15.53</v>
      </c>
      <c r="AB15" s="13">
        <v>38.25</v>
      </c>
    </row>
    <row r="16" spans="1:28" ht="32.1" customHeight="1" x14ac:dyDescent="0.25">
      <c r="A16" s="9" t="s">
        <v>47</v>
      </c>
      <c r="B16" s="10"/>
      <c r="C16" s="10" t="s">
        <v>30</v>
      </c>
      <c r="D16" s="10" t="s">
        <v>48</v>
      </c>
      <c r="E16" s="10" t="s">
        <v>40</v>
      </c>
      <c r="F16" s="19">
        <v>54.555999999999997</v>
      </c>
      <c r="G16" s="14">
        <v>164.761</v>
      </c>
      <c r="H16" s="12">
        <v>15.24</v>
      </c>
      <c r="I16" s="12">
        <v>0.75</v>
      </c>
      <c r="J16" s="14"/>
      <c r="K16" s="14"/>
      <c r="L16" s="14"/>
      <c r="M16" s="14"/>
      <c r="N16" s="11">
        <v>52.077012752484926</v>
      </c>
      <c r="O16" s="11">
        <v>4.2027528741047968</v>
      </c>
      <c r="P16" s="14">
        <v>0.40053323453041445</v>
      </c>
      <c r="Q16" s="15">
        <v>399.17642715448409</v>
      </c>
      <c r="R16" s="12">
        <v>34.768168228354341</v>
      </c>
      <c r="S16" s="11">
        <v>5.25007162871138</v>
      </c>
      <c r="T16" s="12">
        <v>27.133308025998293</v>
      </c>
      <c r="U16" s="12">
        <v>19.234667919556596</v>
      </c>
      <c r="V16" s="14">
        <v>0.33234588498134848</v>
      </c>
      <c r="W16" s="16"/>
      <c r="X16" s="16">
        <v>0.513073</v>
      </c>
      <c r="Y16" s="12">
        <v>8.6417103954113337</v>
      </c>
      <c r="Z16" s="13">
        <v>18.899999999999999</v>
      </c>
      <c r="AA16" s="13">
        <v>15.573</v>
      </c>
      <c r="AB16" s="13">
        <v>38.363</v>
      </c>
    </row>
    <row r="17" spans="1:28" ht="32.1" customHeight="1" x14ac:dyDescent="0.25">
      <c r="A17" s="9"/>
      <c r="B17" s="10"/>
      <c r="C17" s="10"/>
      <c r="D17" s="10"/>
      <c r="E17" s="10"/>
      <c r="F17" s="10"/>
      <c r="G17" s="13"/>
      <c r="H17" s="12"/>
      <c r="I17" s="12"/>
      <c r="J17" s="14"/>
      <c r="K17" s="14"/>
      <c r="L17" s="14"/>
      <c r="M17" s="14"/>
      <c r="N17" s="11"/>
      <c r="O17" s="11"/>
      <c r="P17" s="14"/>
      <c r="Q17" s="15"/>
      <c r="R17" s="12"/>
      <c r="S17" s="11"/>
      <c r="T17" s="11"/>
      <c r="U17" s="12"/>
      <c r="V17" s="14"/>
      <c r="W17" s="16"/>
      <c r="X17" s="16"/>
      <c r="Y17" s="12"/>
      <c r="Z17" s="13"/>
      <c r="AA17" s="13"/>
      <c r="AB17" s="13"/>
    </row>
    <row r="18" spans="1:28" ht="32.1" customHeight="1" x14ac:dyDescent="0.25">
      <c r="A18" s="2" t="s">
        <v>49</v>
      </c>
      <c r="B18" s="10"/>
      <c r="C18" s="10"/>
      <c r="D18" s="10"/>
      <c r="E18" s="10"/>
      <c r="F18" s="10"/>
      <c r="G18" s="13"/>
      <c r="H18" s="12"/>
      <c r="I18" s="12"/>
      <c r="J18" s="14"/>
      <c r="K18" s="14"/>
      <c r="L18" s="14"/>
      <c r="M18" s="14"/>
      <c r="N18" s="11"/>
      <c r="O18" s="11"/>
      <c r="P18" s="14"/>
      <c r="Q18" s="15"/>
      <c r="R18" s="12"/>
      <c r="S18" s="11"/>
      <c r="T18" s="11"/>
      <c r="U18" s="12"/>
      <c r="V18" s="14"/>
      <c r="W18" s="16"/>
      <c r="X18" s="16"/>
      <c r="Y18" s="12"/>
      <c r="Z18" s="13"/>
      <c r="AA18" s="13"/>
      <c r="AB18" s="13"/>
    </row>
    <row r="19" spans="1:28" ht="32.1" customHeight="1" x14ac:dyDescent="0.25">
      <c r="A19" s="9" t="s">
        <v>50</v>
      </c>
      <c r="B19" s="10"/>
      <c r="C19" s="10" t="s">
        <v>33</v>
      </c>
      <c r="D19" s="10" t="s">
        <v>49</v>
      </c>
      <c r="E19" s="10" t="s">
        <v>49</v>
      </c>
      <c r="F19" s="10">
        <v>54.13</v>
      </c>
      <c r="G19" s="11">
        <v>165.97</v>
      </c>
      <c r="H19" s="12">
        <v>15.16</v>
      </c>
      <c r="I19" s="12">
        <v>0.3</v>
      </c>
      <c r="J19" s="14"/>
      <c r="K19" s="14"/>
      <c r="L19" s="14"/>
      <c r="M19" s="14"/>
      <c r="N19" s="11">
        <v>47.3</v>
      </c>
      <c r="O19" s="11">
        <v>5.67</v>
      </c>
      <c r="P19" s="14">
        <v>0.43645430376954147</v>
      </c>
      <c r="Q19" s="15">
        <v>478</v>
      </c>
      <c r="R19" s="12">
        <v>22.3</v>
      </c>
      <c r="S19" s="11">
        <v>3.04</v>
      </c>
      <c r="T19" s="11">
        <v>23.5</v>
      </c>
      <c r="U19" s="12">
        <v>16.2</v>
      </c>
      <c r="V19" s="14">
        <v>0.19</v>
      </c>
      <c r="W19" s="16"/>
      <c r="X19" s="16"/>
      <c r="Y19" s="12" t="s">
        <v>38</v>
      </c>
      <c r="Z19" s="13"/>
      <c r="AA19" s="13"/>
      <c r="AB19" s="13"/>
    </row>
    <row r="20" spans="1:28" ht="32.1" customHeight="1" x14ac:dyDescent="0.25">
      <c r="A20" s="9" t="s">
        <v>51</v>
      </c>
      <c r="B20" s="10"/>
      <c r="C20" s="10" t="s">
        <v>52</v>
      </c>
      <c r="D20" s="10" t="s">
        <v>49</v>
      </c>
      <c r="E20" s="10" t="s">
        <v>49</v>
      </c>
      <c r="F20" s="10">
        <v>54.13</v>
      </c>
      <c r="G20" s="11">
        <v>165.97</v>
      </c>
      <c r="H20" s="12">
        <v>18.850000000000001</v>
      </c>
      <c r="I20" s="12">
        <v>0.43</v>
      </c>
      <c r="J20" s="14"/>
      <c r="K20" s="14"/>
      <c r="L20" s="14"/>
      <c r="M20" s="14"/>
      <c r="N20" s="11">
        <v>48.79</v>
      </c>
      <c r="O20" s="11">
        <v>4.75</v>
      </c>
      <c r="P20" s="14">
        <v>0.42597035869240957</v>
      </c>
      <c r="Q20" s="15">
        <v>434</v>
      </c>
      <c r="R20" s="12">
        <v>31</v>
      </c>
      <c r="S20" s="11">
        <v>2.83</v>
      </c>
      <c r="T20" s="11">
        <v>28.6</v>
      </c>
      <c r="U20" s="12">
        <v>19.7</v>
      </c>
      <c r="V20" s="14"/>
      <c r="W20" s="16">
        <v>0.70308000000000004</v>
      </c>
      <c r="X20" s="16">
        <v>0.51299300000000003</v>
      </c>
      <c r="Y20" s="12">
        <v>7.0811306400328151</v>
      </c>
      <c r="Z20" s="13"/>
      <c r="AA20" s="13"/>
      <c r="AB20" s="13"/>
    </row>
    <row r="21" spans="1:28" ht="32.1" customHeight="1" x14ac:dyDescent="0.25">
      <c r="A21" s="17"/>
      <c r="B21" s="10"/>
      <c r="C21" s="10"/>
      <c r="D21" s="10"/>
      <c r="E21" s="10"/>
      <c r="F21" s="10"/>
      <c r="G21" s="13"/>
      <c r="H21" s="12"/>
      <c r="I21" s="12"/>
      <c r="J21" s="14"/>
      <c r="K21" s="14"/>
      <c r="L21" s="14"/>
      <c r="M21" s="14"/>
      <c r="N21" s="11"/>
      <c r="O21" s="11"/>
      <c r="P21" s="14"/>
      <c r="Q21" s="15"/>
      <c r="R21" s="12"/>
      <c r="S21" s="11"/>
      <c r="T21" s="11"/>
      <c r="U21" s="12"/>
      <c r="V21" s="14"/>
      <c r="W21" s="16"/>
      <c r="X21" s="16"/>
      <c r="Y21" s="12"/>
      <c r="Z21" s="13"/>
      <c r="AA21" s="13"/>
      <c r="AB21" s="13"/>
    </row>
    <row r="22" spans="1:28" ht="32.1" customHeight="1" x14ac:dyDescent="0.25">
      <c r="A22" s="2" t="s">
        <v>53</v>
      </c>
      <c r="B22" s="10"/>
      <c r="C22" s="10"/>
      <c r="D22" s="10"/>
      <c r="E22" s="10"/>
      <c r="F22" s="10"/>
      <c r="G22" s="13"/>
      <c r="H22" s="12"/>
      <c r="I22" s="12"/>
      <c r="J22" s="14"/>
      <c r="K22" s="14"/>
      <c r="L22" s="14"/>
      <c r="M22" s="14"/>
      <c r="N22" s="11"/>
      <c r="O22" s="11"/>
      <c r="P22" s="14"/>
      <c r="Q22" s="15"/>
      <c r="R22" s="12"/>
      <c r="S22" s="11"/>
      <c r="T22" s="11"/>
      <c r="U22" s="12"/>
      <c r="V22" s="14"/>
      <c r="W22" s="16"/>
      <c r="X22" s="16"/>
      <c r="Y22" s="12"/>
      <c r="Z22" s="13"/>
      <c r="AA22" s="13"/>
      <c r="AB22" s="13"/>
    </row>
    <row r="23" spans="1:28" ht="32.1" customHeight="1" x14ac:dyDescent="0.25">
      <c r="A23" s="9" t="s">
        <v>54</v>
      </c>
      <c r="B23" s="10"/>
      <c r="C23" s="10" t="s">
        <v>33</v>
      </c>
      <c r="D23" s="10" t="s">
        <v>53</v>
      </c>
      <c r="E23" s="10" t="s">
        <v>55</v>
      </c>
      <c r="F23" s="18">
        <v>53.9</v>
      </c>
      <c r="G23" s="11">
        <v>166.93</v>
      </c>
      <c r="H23" s="12">
        <v>5.13</v>
      </c>
      <c r="I23" s="11">
        <v>0.08</v>
      </c>
      <c r="J23" s="11">
        <v>-1.7999722366343063</v>
      </c>
      <c r="K23" s="11">
        <v>0.16</v>
      </c>
      <c r="L23" s="12"/>
      <c r="M23" s="14"/>
      <c r="N23" s="11">
        <v>48.42</v>
      </c>
      <c r="O23" s="11">
        <v>7.41</v>
      </c>
      <c r="P23" s="14">
        <v>0.56741300868859856</v>
      </c>
      <c r="Q23" s="15">
        <v>635</v>
      </c>
      <c r="R23" s="12">
        <v>15.8</v>
      </c>
      <c r="S23" s="11">
        <v>1.36</v>
      </c>
      <c r="T23" s="12">
        <v>13.9</v>
      </c>
      <c r="U23" s="12">
        <v>9.4</v>
      </c>
      <c r="V23" s="14">
        <v>0.09</v>
      </c>
      <c r="W23" s="16">
        <v>0.70320300000000002</v>
      </c>
      <c r="X23" s="16">
        <v>0.51300199999999996</v>
      </c>
      <c r="Y23" s="12">
        <v>7.2566958625115179</v>
      </c>
      <c r="Z23" s="13">
        <v>18.93</v>
      </c>
      <c r="AA23" s="13">
        <v>15.58</v>
      </c>
      <c r="AB23" s="13">
        <v>38.479999999999997</v>
      </c>
    </row>
    <row r="24" spans="1:28" ht="32.1" customHeight="1" x14ac:dyDescent="0.25">
      <c r="A24" s="9" t="s">
        <v>56</v>
      </c>
      <c r="B24" s="10"/>
      <c r="C24" s="10" t="s">
        <v>33</v>
      </c>
      <c r="D24" s="10" t="s">
        <v>53</v>
      </c>
      <c r="E24" s="10" t="s">
        <v>55</v>
      </c>
      <c r="F24" s="18">
        <v>53.9</v>
      </c>
      <c r="G24" s="11">
        <v>166.93</v>
      </c>
      <c r="H24" s="12">
        <v>7.02</v>
      </c>
      <c r="I24" s="11">
        <v>0.14000000000000001</v>
      </c>
      <c r="J24" s="11">
        <v>-2.8233272598858772</v>
      </c>
      <c r="K24" s="11">
        <v>0.13</v>
      </c>
      <c r="L24" s="12"/>
      <c r="M24" s="14"/>
      <c r="N24" s="11">
        <v>49.03</v>
      </c>
      <c r="O24" s="11">
        <v>7.27</v>
      </c>
      <c r="P24" s="14">
        <v>0.57090621671387765</v>
      </c>
      <c r="Q24" s="15">
        <v>620</v>
      </c>
      <c r="R24" s="12">
        <v>15.6</v>
      </c>
      <c r="S24" s="11">
        <v>1.88</v>
      </c>
      <c r="T24" s="12">
        <v>18.100000000000001</v>
      </c>
      <c r="U24" s="12">
        <v>11.8</v>
      </c>
      <c r="V24" s="14">
        <v>0.12</v>
      </c>
      <c r="W24" s="16">
        <v>0.70300300000000004</v>
      </c>
      <c r="X24" s="16">
        <v>0.51304000000000005</v>
      </c>
      <c r="Y24" s="12">
        <v>7.9979712463184249</v>
      </c>
      <c r="Z24" s="13">
        <v>18.75</v>
      </c>
      <c r="AA24" s="13">
        <v>15.54</v>
      </c>
      <c r="AB24" s="13">
        <v>38.270000000000003</v>
      </c>
    </row>
    <row r="25" spans="1:28" ht="32.1" customHeight="1" x14ac:dyDescent="0.25">
      <c r="A25" s="9" t="s">
        <v>57</v>
      </c>
      <c r="B25" s="10"/>
      <c r="C25" s="10" t="s">
        <v>33</v>
      </c>
      <c r="D25" s="10" t="s">
        <v>53</v>
      </c>
      <c r="E25" s="10" t="s">
        <v>55</v>
      </c>
      <c r="F25" s="18">
        <v>53.9</v>
      </c>
      <c r="G25" s="11">
        <v>166.93</v>
      </c>
      <c r="H25" s="12">
        <v>5.14</v>
      </c>
      <c r="I25" s="11">
        <v>0.06</v>
      </c>
      <c r="J25" s="11">
        <v>-1.6614853032201893</v>
      </c>
      <c r="K25" s="11">
        <v>0.13</v>
      </c>
      <c r="L25" s="12"/>
      <c r="M25" s="14"/>
      <c r="N25" s="11">
        <v>51.2</v>
      </c>
      <c r="O25" s="11">
        <v>9.64</v>
      </c>
      <c r="P25" s="14">
        <v>0.6510517570133143</v>
      </c>
      <c r="Q25" s="15">
        <v>533</v>
      </c>
      <c r="R25" s="12">
        <v>15.8</v>
      </c>
      <c r="S25" s="11">
        <v>1.4</v>
      </c>
      <c r="T25" s="12">
        <v>15.8</v>
      </c>
      <c r="U25" s="12">
        <v>10.6</v>
      </c>
      <c r="V25" s="14">
        <v>0.1</v>
      </c>
      <c r="W25" s="16">
        <v>0.703206</v>
      </c>
      <c r="X25" s="16">
        <v>0.51300599999999996</v>
      </c>
      <c r="Y25" s="12">
        <v>7.3347248502805513</v>
      </c>
      <c r="Z25" s="13">
        <v>18.87</v>
      </c>
      <c r="AA25" s="13">
        <v>15.56</v>
      </c>
      <c r="AB25" s="13">
        <v>38.42</v>
      </c>
    </row>
    <row r="26" spans="1:28" ht="32.1" customHeight="1" x14ac:dyDescent="0.25">
      <c r="A26" s="9" t="s">
        <v>58</v>
      </c>
      <c r="B26" s="10"/>
      <c r="C26" s="10" t="s">
        <v>33</v>
      </c>
      <c r="D26" s="10" t="s">
        <v>53</v>
      </c>
      <c r="E26" s="10" t="s">
        <v>55</v>
      </c>
      <c r="F26" s="18">
        <v>53.9</v>
      </c>
      <c r="G26" s="11">
        <v>166.93</v>
      </c>
      <c r="H26" s="12">
        <v>4.95</v>
      </c>
      <c r="I26" s="11">
        <v>0.08</v>
      </c>
      <c r="J26" s="11">
        <v>1.4801034086959763</v>
      </c>
      <c r="K26" s="11">
        <v>0.14000000000000001</v>
      </c>
      <c r="L26" s="12"/>
      <c r="M26" s="14"/>
      <c r="N26" s="11">
        <v>48.49</v>
      </c>
      <c r="O26" s="11">
        <v>6.08</v>
      </c>
      <c r="P26" s="14">
        <v>0.52035234279840348</v>
      </c>
      <c r="Q26" s="15">
        <v>575</v>
      </c>
      <c r="R26" s="12">
        <v>21.8</v>
      </c>
      <c r="S26" s="11">
        <v>2.19</v>
      </c>
      <c r="T26" s="12">
        <v>14.8</v>
      </c>
      <c r="U26" s="12">
        <v>10.6</v>
      </c>
      <c r="V26" s="14">
        <v>0.13</v>
      </c>
      <c r="W26" s="16">
        <v>0.70297100000000001</v>
      </c>
      <c r="X26" s="16">
        <v>0.51302800000000004</v>
      </c>
      <c r="Y26" s="12">
        <v>7.7638842830113219</v>
      </c>
      <c r="Z26" s="13">
        <v>18.760000000000002</v>
      </c>
      <c r="AA26" s="13">
        <v>15.55</v>
      </c>
      <c r="AB26" s="13">
        <v>38.299999999999997</v>
      </c>
    </row>
    <row r="27" spans="1:28" ht="32.1" customHeight="1" x14ac:dyDescent="0.25">
      <c r="A27" s="9" t="s">
        <v>59</v>
      </c>
      <c r="B27" s="10"/>
      <c r="C27" s="10" t="s">
        <v>33</v>
      </c>
      <c r="D27" s="10" t="s">
        <v>53</v>
      </c>
      <c r="E27" s="10" t="s">
        <v>55</v>
      </c>
      <c r="F27" s="18">
        <v>53.9</v>
      </c>
      <c r="G27" s="11">
        <v>166.93</v>
      </c>
      <c r="H27" s="12">
        <v>5.41</v>
      </c>
      <c r="I27" s="12">
        <v>0.21</v>
      </c>
      <c r="J27" s="14"/>
      <c r="K27" s="14"/>
      <c r="L27" s="14"/>
      <c r="M27" s="14"/>
      <c r="N27" s="11">
        <v>48.51</v>
      </c>
      <c r="O27" s="11">
        <v>5.97</v>
      </c>
      <c r="P27" s="14">
        <v>0.51504498342377047</v>
      </c>
      <c r="Q27" s="15">
        <v>547</v>
      </c>
      <c r="R27" s="12">
        <v>20.7</v>
      </c>
      <c r="S27" s="11">
        <v>2.1</v>
      </c>
      <c r="T27" s="12">
        <v>14.2</v>
      </c>
      <c r="U27" s="12">
        <v>10.199999999999999</v>
      </c>
      <c r="V27" s="14">
        <v>0.13</v>
      </c>
      <c r="W27" s="16">
        <v>0.70300399999999996</v>
      </c>
      <c r="X27" s="16">
        <v>0.51302199999999998</v>
      </c>
      <c r="Y27" s="12">
        <v>7.6468408013566886</v>
      </c>
      <c r="Z27" s="13">
        <v>18.75</v>
      </c>
      <c r="AA27" s="13">
        <v>15.54</v>
      </c>
      <c r="AB27" s="13">
        <v>38.24</v>
      </c>
    </row>
    <row r="28" spans="1:28" ht="32.1" customHeight="1" x14ac:dyDescent="0.25">
      <c r="A28" s="9"/>
      <c r="B28" s="10"/>
      <c r="C28" s="10"/>
      <c r="D28" s="10"/>
      <c r="E28" s="10"/>
      <c r="F28" s="10"/>
      <c r="G28" s="13"/>
      <c r="H28" s="11"/>
      <c r="I28" s="12"/>
      <c r="J28" s="14"/>
      <c r="K28" s="14"/>
      <c r="L28" s="14"/>
      <c r="M28" s="14"/>
      <c r="N28" s="11"/>
      <c r="O28" s="11"/>
      <c r="P28" s="14"/>
      <c r="Q28" s="15"/>
      <c r="R28" s="12"/>
      <c r="S28" s="11"/>
      <c r="T28" s="11"/>
      <c r="U28" s="12"/>
      <c r="V28" s="14"/>
      <c r="W28" s="16"/>
      <c r="X28" s="16"/>
      <c r="Y28" s="12"/>
      <c r="Z28" s="13"/>
      <c r="AA28" s="13"/>
      <c r="AB28" s="13"/>
    </row>
    <row r="29" spans="1:28" ht="32.1" customHeight="1" x14ac:dyDescent="0.25">
      <c r="A29" s="2" t="s">
        <v>60</v>
      </c>
      <c r="B29" s="10"/>
      <c r="C29" s="10"/>
      <c r="D29" s="10"/>
      <c r="E29" s="10"/>
      <c r="F29" s="10"/>
      <c r="G29" s="13"/>
      <c r="H29" s="11"/>
      <c r="I29" s="12"/>
      <c r="J29" s="14"/>
      <c r="K29" s="14"/>
      <c r="L29" s="14"/>
      <c r="M29" s="14"/>
      <c r="N29" s="11"/>
      <c r="O29" s="11"/>
      <c r="P29" s="14"/>
      <c r="Q29" s="15"/>
      <c r="R29" s="12"/>
      <c r="S29" s="11"/>
      <c r="T29" s="11"/>
      <c r="U29" s="12"/>
      <c r="V29" s="14"/>
      <c r="W29" s="16"/>
      <c r="X29" s="16"/>
      <c r="Y29" s="12"/>
      <c r="Z29" s="13"/>
      <c r="AA29" s="13"/>
      <c r="AB29" s="13"/>
    </row>
    <row r="30" spans="1:28" ht="32.1" customHeight="1" x14ac:dyDescent="0.25">
      <c r="A30" s="9" t="s">
        <v>61</v>
      </c>
      <c r="B30" s="10" t="s">
        <v>62</v>
      </c>
      <c r="C30" s="10" t="s">
        <v>33</v>
      </c>
      <c r="D30" s="10" t="s">
        <v>63</v>
      </c>
      <c r="E30" s="10" t="s">
        <v>60</v>
      </c>
      <c r="F30" s="10">
        <v>53.42</v>
      </c>
      <c r="G30" s="11">
        <v>168.13</v>
      </c>
      <c r="H30" s="11" t="s">
        <v>64</v>
      </c>
      <c r="I30" s="12" t="s">
        <v>65</v>
      </c>
      <c r="J30" s="14"/>
      <c r="K30" s="14"/>
      <c r="L30" s="14"/>
      <c r="M30" s="14"/>
      <c r="N30" s="11">
        <v>49.92</v>
      </c>
      <c r="O30" s="11">
        <v>5.85</v>
      </c>
      <c r="P30" s="14">
        <v>0.53619447919564978</v>
      </c>
      <c r="Q30" s="15">
        <v>480</v>
      </c>
      <c r="R30" s="12">
        <v>16.8</v>
      </c>
      <c r="S30" s="11">
        <v>1.37</v>
      </c>
      <c r="T30" s="12">
        <v>11.7</v>
      </c>
      <c r="U30" s="12">
        <v>8.5</v>
      </c>
      <c r="V30" s="14">
        <v>0.09</v>
      </c>
      <c r="W30" s="16">
        <v>0.70312799999999998</v>
      </c>
      <c r="X30" s="16">
        <v>0.51303500000000002</v>
      </c>
      <c r="Y30" s="12">
        <v>7.9004350116065911</v>
      </c>
      <c r="Z30" s="13">
        <v>18.77</v>
      </c>
      <c r="AA30" s="13">
        <v>15.55</v>
      </c>
      <c r="AB30" s="13">
        <v>38.29</v>
      </c>
    </row>
    <row r="31" spans="1:28" ht="32.1" customHeight="1" x14ac:dyDescent="0.25">
      <c r="A31" s="9" t="s">
        <v>66</v>
      </c>
      <c r="B31" s="10"/>
      <c r="C31" s="10" t="s">
        <v>33</v>
      </c>
      <c r="D31" s="10" t="s">
        <v>63</v>
      </c>
      <c r="E31" s="10" t="s">
        <v>60</v>
      </c>
      <c r="F31" s="10">
        <v>53.42</v>
      </c>
      <c r="G31" s="11">
        <v>168.13</v>
      </c>
      <c r="H31" s="12">
        <v>4.835</v>
      </c>
      <c r="I31" s="12">
        <v>7.0000000000000007E-2</v>
      </c>
      <c r="J31" s="14"/>
      <c r="K31" s="14"/>
      <c r="L31" s="14"/>
      <c r="M31" s="14"/>
      <c r="N31" s="11">
        <v>48.32</v>
      </c>
      <c r="O31" s="11">
        <v>17.13</v>
      </c>
      <c r="P31" s="14">
        <v>0.78405308460566192</v>
      </c>
      <c r="Q31" s="15">
        <v>391</v>
      </c>
      <c r="R31" s="12">
        <v>10.4</v>
      </c>
      <c r="S31" s="11">
        <v>1.18</v>
      </c>
      <c r="T31" s="12">
        <v>6.9</v>
      </c>
      <c r="U31" s="12">
        <v>4.7</v>
      </c>
      <c r="V31" s="14"/>
      <c r="W31" s="16">
        <v>0.703152</v>
      </c>
      <c r="X31" s="16">
        <v>0.51302400000000004</v>
      </c>
      <c r="Y31" s="12">
        <v>7.6858552952422885</v>
      </c>
      <c r="Z31" s="13">
        <v>18.899999999999999</v>
      </c>
      <c r="AA31" s="13">
        <v>15.57</v>
      </c>
      <c r="AB31" s="13">
        <v>38.44</v>
      </c>
    </row>
    <row r="32" spans="1:28" ht="32.1" customHeight="1" x14ac:dyDescent="0.25">
      <c r="A32" s="9" t="s">
        <v>67</v>
      </c>
      <c r="B32" s="10"/>
      <c r="C32" s="10" t="s">
        <v>33</v>
      </c>
      <c r="D32" s="10" t="s">
        <v>63</v>
      </c>
      <c r="E32" s="10" t="s">
        <v>60</v>
      </c>
      <c r="F32" s="10">
        <v>53.42</v>
      </c>
      <c r="G32" s="11">
        <v>168.13</v>
      </c>
      <c r="H32" s="12">
        <v>5.2</v>
      </c>
      <c r="I32" s="12">
        <v>7.0000000000000007E-2</v>
      </c>
      <c r="J32" s="14"/>
      <c r="K32" s="14"/>
      <c r="L32" s="14"/>
      <c r="M32" s="14"/>
      <c r="N32" s="11">
        <v>49.16</v>
      </c>
      <c r="O32" s="11">
        <v>8.0500000000000007</v>
      </c>
      <c r="P32" s="14">
        <v>0.60116257239817261</v>
      </c>
      <c r="Q32" s="15">
        <v>425</v>
      </c>
      <c r="R32" s="12">
        <v>16.100000000000001</v>
      </c>
      <c r="S32" s="11">
        <v>1.33</v>
      </c>
      <c r="T32" s="12">
        <v>11.7</v>
      </c>
      <c r="U32" s="12">
        <v>8.4</v>
      </c>
      <c r="V32" s="14">
        <v>0.08</v>
      </c>
      <c r="W32" s="16">
        <v>0.70308899999999996</v>
      </c>
      <c r="X32" s="16">
        <v>0.51305100000000003</v>
      </c>
      <c r="Y32" s="12">
        <v>8.2125509626827284</v>
      </c>
      <c r="Z32" s="13">
        <v>18.739999999999998</v>
      </c>
      <c r="AA32" s="13">
        <v>15.54</v>
      </c>
      <c r="AB32" s="13">
        <v>38.24</v>
      </c>
    </row>
    <row r="33" spans="1:28" ht="32.1" customHeight="1" x14ac:dyDescent="0.25">
      <c r="A33" s="9" t="s">
        <v>68</v>
      </c>
      <c r="B33" s="10"/>
      <c r="C33" s="10" t="s">
        <v>33</v>
      </c>
      <c r="D33" s="10" t="s">
        <v>63</v>
      </c>
      <c r="E33" s="10" t="s">
        <v>60</v>
      </c>
      <c r="F33" s="10">
        <v>53.42</v>
      </c>
      <c r="G33" s="11">
        <v>168.13</v>
      </c>
      <c r="H33" s="11" t="s">
        <v>69</v>
      </c>
      <c r="I33" s="12" t="s">
        <v>70</v>
      </c>
      <c r="J33" s="14"/>
      <c r="K33" s="14"/>
      <c r="L33" s="14"/>
      <c r="M33" s="14"/>
      <c r="N33" s="11">
        <v>47.53</v>
      </c>
      <c r="O33" s="11">
        <v>6.49</v>
      </c>
      <c r="P33" s="14">
        <v>0.54883207932081313</v>
      </c>
      <c r="Q33" s="15">
        <v>388</v>
      </c>
      <c r="R33" s="12">
        <v>15.3</v>
      </c>
      <c r="S33" s="11">
        <v>0.95</v>
      </c>
      <c r="T33" s="12">
        <v>8.1</v>
      </c>
      <c r="U33" s="12">
        <v>6.4</v>
      </c>
      <c r="V33" s="14">
        <v>0.06</v>
      </c>
      <c r="W33" s="16"/>
      <c r="X33" s="16"/>
      <c r="Y33" s="12" t="s">
        <v>38</v>
      </c>
      <c r="Z33" s="13"/>
      <c r="AA33" s="13"/>
      <c r="AB33" s="13"/>
    </row>
    <row r="34" spans="1:28" ht="32.1" customHeight="1" x14ac:dyDescent="0.25">
      <c r="A34" s="9" t="s">
        <v>71</v>
      </c>
      <c r="B34" s="10"/>
      <c r="C34" s="10" t="s">
        <v>33</v>
      </c>
      <c r="D34" s="10" t="s">
        <v>63</v>
      </c>
      <c r="E34" s="10" t="s">
        <v>60</v>
      </c>
      <c r="F34" s="10">
        <v>53.42</v>
      </c>
      <c r="G34" s="11">
        <v>168.13</v>
      </c>
      <c r="H34" s="12">
        <v>6.16</v>
      </c>
      <c r="I34" s="12">
        <v>0.1</v>
      </c>
      <c r="J34" s="14"/>
      <c r="K34" s="14"/>
      <c r="L34" s="14"/>
      <c r="M34" s="14"/>
      <c r="N34" s="11">
        <v>49.33</v>
      </c>
      <c r="O34" s="11">
        <v>8.6199999999999992</v>
      </c>
      <c r="P34" s="14">
        <v>0.63088294225123975</v>
      </c>
      <c r="Q34" s="15">
        <v>454</v>
      </c>
      <c r="R34" s="12">
        <v>12.8</v>
      </c>
      <c r="S34" s="11">
        <v>1.48</v>
      </c>
      <c r="T34" s="12">
        <v>10.4</v>
      </c>
      <c r="U34" s="12">
        <v>7</v>
      </c>
      <c r="V34" s="14"/>
      <c r="W34" s="16">
        <v>0.70314399999999999</v>
      </c>
      <c r="X34" s="16">
        <v>0.51302400000000004</v>
      </c>
      <c r="Y34" s="12">
        <v>7.6858552952422885</v>
      </c>
      <c r="Z34" s="13">
        <v>18.850000000000001</v>
      </c>
      <c r="AA34" s="13">
        <v>15.55</v>
      </c>
      <c r="AB34" s="13">
        <v>38.36</v>
      </c>
    </row>
    <row r="35" spans="1:28" ht="32.1" customHeight="1" x14ac:dyDescent="0.25">
      <c r="A35" s="9" t="s">
        <v>72</v>
      </c>
      <c r="B35" s="10" t="s">
        <v>62</v>
      </c>
      <c r="C35" s="10" t="s">
        <v>33</v>
      </c>
      <c r="D35" s="10" t="s">
        <v>63</v>
      </c>
      <c r="E35" s="10" t="s">
        <v>60</v>
      </c>
      <c r="F35" s="10">
        <v>53.42</v>
      </c>
      <c r="G35" s="11">
        <v>168.13</v>
      </c>
      <c r="H35" s="12">
        <v>11.31</v>
      </c>
      <c r="I35" s="12">
        <v>0.13</v>
      </c>
      <c r="J35" s="14"/>
      <c r="K35" s="14"/>
      <c r="L35" s="14"/>
      <c r="M35" s="14"/>
      <c r="N35" s="11">
        <v>50.1</v>
      </c>
      <c r="O35" s="11">
        <v>7.1</v>
      </c>
      <c r="P35" s="14">
        <v>0.58522092155199301</v>
      </c>
      <c r="Q35" s="15">
        <v>492</v>
      </c>
      <c r="R35" s="12">
        <v>15.3</v>
      </c>
      <c r="S35" s="11">
        <v>1.29</v>
      </c>
      <c r="T35" s="12">
        <v>12.1</v>
      </c>
      <c r="U35" s="12">
        <v>8.1</v>
      </c>
      <c r="V35" s="14">
        <v>0.08</v>
      </c>
      <c r="W35" s="16">
        <v>0.70345599999999997</v>
      </c>
      <c r="X35" s="16">
        <v>0.51300000000000001</v>
      </c>
      <c r="Y35" s="12">
        <v>7.2176813686280834</v>
      </c>
      <c r="Z35" s="13">
        <v>18.98</v>
      </c>
      <c r="AA35" s="13">
        <v>15.6</v>
      </c>
      <c r="AB35" s="13">
        <v>38.590000000000003</v>
      </c>
    </row>
    <row r="36" spans="1:28" ht="32.1" customHeight="1" x14ac:dyDescent="0.25">
      <c r="A36" s="9" t="s">
        <v>73</v>
      </c>
      <c r="B36" s="10" t="s">
        <v>62</v>
      </c>
      <c r="C36" s="10" t="s">
        <v>30</v>
      </c>
      <c r="D36" s="10" t="s">
        <v>63</v>
      </c>
      <c r="E36" s="10" t="s">
        <v>60</v>
      </c>
      <c r="F36" s="10">
        <v>53.42</v>
      </c>
      <c r="G36" s="11">
        <v>168.13</v>
      </c>
      <c r="H36" s="12">
        <v>5.68</v>
      </c>
      <c r="I36" s="11">
        <v>0.16</v>
      </c>
      <c r="J36" s="11">
        <v>1.661903953132482</v>
      </c>
      <c r="K36" s="11">
        <v>7.0000000000000007E-2</v>
      </c>
      <c r="L36" s="12"/>
      <c r="M36" s="14"/>
      <c r="N36" s="11">
        <v>52.057098463170071</v>
      </c>
      <c r="O36" s="11">
        <v>8.356751637390305</v>
      </c>
      <c r="P36" s="14">
        <v>0.64460862386440076</v>
      </c>
      <c r="Q36" s="15">
        <v>562.45227469835584</v>
      </c>
      <c r="R36" s="12">
        <v>13.67766529182126</v>
      </c>
      <c r="S36" s="11">
        <v>0.72868103929591754</v>
      </c>
      <c r="T36" s="12">
        <v>12.891370000782269</v>
      </c>
      <c r="U36" s="12">
        <v>8.7024479294454657</v>
      </c>
      <c r="V36" s="14">
        <v>4.7308981490746825E-2</v>
      </c>
      <c r="W36" s="16">
        <v>0.70330999999999999</v>
      </c>
      <c r="X36" s="16">
        <v>0.51303200000000004</v>
      </c>
      <c r="Y36" s="12">
        <v>7.8419132707803572</v>
      </c>
      <c r="Z36" s="13"/>
      <c r="AA36" s="13"/>
      <c r="AB36" s="13"/>
    </row>
    <row r="37" spans="1:28" ht="32.1" customHeight="1" x14ac:dyDescent="0.25">
      <c r="A37" s="9" t="s">
        <v>74</v>
      </c>
      <c r="B37" s="10"/>
      <c r="C37" s="10" t="s">
        <v>30</v>
      </c>
      <c r="D37" s="10" t="s">
        <v>63</v>
      </c>
      <c r="E37" s="10" t="s">
        <v>60</v>
      </c>
      <c r="F37" s="10">
        <v>53.42</v>
      </c>
      <c r="G37" s="11">
        <v>168.13</v>
      </c>
      <c r="H37" s="12">
        <v>6.54</v>
      </c>
      <c r="I37" s="11">
        <v>0.28000000000000003</v>
      </c>
      <c r="J37" s="11">
        <v>2.9273537322298537</v>
      </c>
      <c r="K37" s="11">
        <v>0.08</v>
      </c>
      <c r="L37" s="12"/>
      <c r="M37" s="14"/>
      <c r="N37" s="11">
        <v>52.003712239197782</v>
      </c>
      <c r="O37" s="11">
        <v>6.5970426615205451</v>
      </c>
      <c r="P37" s="14">
        <v>0.57330494935247289</v>
      </c>
      <c r="Q37" s="15">
        <v>621.61828666011127</v>
      </c>
      <c r="R37" s="12">
        <v>16.893275712575907</v>
      </c>
      <c r="S37" s="11">
        <v>0.97309519344899842</v>
      </c>
      <c r="T37" s="12">
        <v>16.171254401662768</v>
      </c>
      <c r="U37" s="12">
        <v>10.840011017031873</v>
      </c>
      <c r="V37" s="14">
        <v>6.6664697275255785E-2</v>
      </c>
      <c r="W37" s="16"/>
      <c r="X37" s="16">
        <v>0.51303699999999997</v>
      </c>
      <c r="Y37" s="12">
        <v>7.9394495054900256</v>
      </c>
      <c r="Z37" s="13"/>
      <c r="AA37" s="13"/>
      <c r="AB37" s="13"/>
    </row>
    <row r="38" spans="1:28" ht="32.1" customHeight="1" x14ac:dyDescent="0.25">
      <c r="A38" s="9" t="s">
        <v>75</v>
      </c>
      <c r="B38" s="10"/>
      <c r="C38" s="10" t="s">
        <v>30</v>
      </c>
      <c r="D38" s="10" t="s">
        <v>63</v>
      </c>
      <c r="E38" s="10" t="s">
        <v>60</v>
      </c>
      <c r="F38" s="10">
        <v>53.42</v>
      </c>
      <c r="G38" s="11">
        <v>168.13</v>
      </c>
      <c r="H38" s="12">
        <v>36.1</v>
      </c>
      <c r="I38" s="11">
        <v>1.6</v>
      </c>
      <c r="J38" s="11">
        <v>1.4372345706099576</v>
      </c>
      <c r="K38" s="11">
        <v>0.08</v>
      </c>
      <c r="L38" s="12"/>
      <c r="M38" s="14"/>
      <c r="N38" s="11">
        <v>53.641192209316571</v>
      </c>
      <c r="O38" s="11">
        <v>4.1326877107054711</v>
      </c>
      <c r="P38" s="14">
        <v>0.38973885306931727</v>
      </c>
      <c r="Q38" s="15">
        <v>361.95103472815759</v>
      </c>
      <c r="R38" s="12">
        <v>38.973234942161717</v>
      </c>
      <c r="S38" s="11">
        <v>4.675494274953496</v>
      </c>
      <c r="T38" s="12">
        <v>28.618299940634607</v>
      </c>
      <c r="U38" s="12">
        <v>18.827981649484919</v>
      </c>
      <c r="V38" s="14">
        <v>0.35904927422978661</v>
      </c>
      <c r="W38" s="16"/>
      <c r="X38" s="16">
        <v>0.51306099999999999</v>
      </c>
      <c r="Y38" s="12">
        <v>8.4076234321042307</v>
      </c>
      <c r="Z38" s="13">
        <v>18.905999999999999</v>
      </c>
      <c r="AA38" s="13">
        <v>15.592000000000001</v>
      </c>
      <c r="AB38" s="13">
        <v>38.488999999999997</v>
      </c>
    </row>
    <row r="39" spans="1:28" ht="32.1" customHeight="1" x14ac:dyDescent="0.25">
      <c r="A39" s="9" t="s">
        <v>76</v>
      </c>
      <c r="B39" s="10"/>
      <c r="C39" s="10" t="s">
        <v>30</v>
      </c>
      <c r="D39" s="10" t="s">
        <v>63</v>
      </c>
      <c r="E39" s="10" t="s">
        <v>60</v>
      </c>
      <c r="F39" s="10">
        <v>53.42</v>
      </c>
      <c r="G39" s="11">
        <v>168.13</v>
      </c>
      <c r="H39" s="12">
        <v>57.32</v>
      </c>
      <c r="I39" s="12">
        <v>2.2799999999999998</v>
      </c>
      <c r="J39" s="14"/>
      <c r="K39" s="14"/>
      <c r="L39" s="14"/>
      <c r="M39" s="14"/>
      <c r="N39" s="11">
        <v>60.209180782041464</v>
      </c>
      <c r="O39" s="11">
        <v>2.2565782269261483</v>
      </c>
      <c r="P39" s="14">
        <v>0.32709813406140176</v>
      </c>
      <c r="Q39" s="15">
        <v>326.47919713999363</v>
      </c>
      <c r="R39" s="12">
        <v>45.432906989906314</v>
      </c>
      <c r="S39" s="11">
        <v>6.6923706692003426</v>
      </c>
      <c r="T39" s="12">
        <v>41.08895734810455</v>
      </c>
      <c r="U39" s="12">
        <v>26.085230264131429</v>
      </c>
      <c r="V39" s="14">
        <v>0.4637073821931762</v>
      </c>
      <c r="W39" s="16">
        <v>0.70322200000000001</v>
      </c>
      <c r="X39" s="16">
        <v>0.513046</v>
      </c>
      <c r="Y39" s="12">
        <v>8.1150147279708946</v>
      </c>
      <c r="Z39" s="13">
        <v>18.916</v>
      </c>
      <c r="AA39" s="13">
        <v>15.602</v>
      </c>
      <c r="AB39" s="13">
        <v>38.512999999999998</v>
      </c>
    </row>
    <row r="40" spans="1:28" ht="32.1" customHeight="1" x14ac:dyDescent="0.25">
      <c r="A40" s="9" t="s">
        <v>77</v>
      </c>
      <c r="B40" s="10"/>
      <c r="C40" s="10" t="s">
        <v>30</v>
      </c>
      <c r="D40" s="10" t="s">
        <v>63</v>
      </c>
      <c r="E40" s="10" t="s">
        <v>60</v>
      </c>
      <c r="F40" s="10">
        <v>53.42</v>
      </c>
      <c r="G40" s="11">
        <v>168.13</v>
      </c>
      <c r="H40" s="12">
        <v>24.28</v>
      </c>
      <c r="I40" s="11">
        <v>0.7</v>
      </c>
      <c r="J40" s="11">
        <v>0.36500226684554882</v>
      </c>
      <c r="K40" s="11">
        <v>0.1</v>
      </c>
      <c r="L40" s="12"/>
      <c r="M40" s="14"/>
      <c r="N40" s="11">
        <v>52.2621531455937</v>
      </c>
      <c r="O40" s="11">
        <v>5.0366803416343746</v>
      </c>
      <c r="P40" s="14">
        <v>0.44119725652598529</v>
      </c>
      <c r="Q40" s="15">
        <v>358.3872594218978</v>
      </c>
      <c r="R40" s="12">
        <v>34.03254455117397</v>
      </c>
      <c r="S40" s="11">
        <v>4.2510495769082466</v>
      </c>
      <c r="T40" s="12">
        <v>27.795112536176362</v>
      </c>
      <c r="U40" s="12">
        <v>18.753725017532201</v>
      </c>
      <c r="V40" s="14">
        <v>0.30125573273335665</v>
      </c>
      <c r="W40" s="16">
        <v>0.70306000000000002</v>
      </c>
      <c r="X40" s="16">
        <v>0.51305400000000001</v>
      </c>
      <c r="Y40" s="12">
        <v>8.2710727035089615</v>
      </c>
      <c r="Z40" s="13">
        <v>18.658999999999999</v>
      </c>
      <c r="AA40" s="13">
        <v>15.515000000000001</v>
      </c>
      <c r="AB40" s="13">
        <v>38.127000000000002</v>
      </c>
    </row>
    <row r="41" spans="1:28" ht="32.1" customHeight="1" x14ac:dyDescent="0.25">
      <c r="A41" s="9" t="s">
        <v>78</v>
      </c>
      <c r="B41" s="10"/>
      <c r="C41" s="10" t="s">
        <v>30</v>
      </c>
      <c r="D41" s="10" t="s">
        <v>63</v>
      </c>
      <c r="E41" s="10" t="s">
        <v>60</v>
      </c>
      <c r="F41" s="10">
        <v>53.42</v>
      </c>
      <c r="G41" s="11">
        <v>168.13</v>
      </c>
      <c r="H41" s="12">
        <v>28.9</v>
      </c>
      <c r="I41" s="11">
        <v>1.08</v>
      </c>
      <c r="J41" s="11">
        <v>1.405829385221713</v>
      </c>
      <c r="K41" s="11">
        <v>0.08</v>
      </c>
      <c r="L41" s="12"/>
      <c r="M41" s="14"/>
      <c r="N41" s="11">
        <v>53.648130782479662</v>
      </c>
      <c r="O41" s="11">
        <v>4.7069485854135671</v>
      </c>
      <c r="P41" s="14">
        <v>0.45467921340495671</v>
      </c>
      <c r="Q41" s="15">
        <v>367.4376891024483</v>
      </c>
      <c r="R41" s="12">
        <v>26.496864436293762</v>
      </c>
      <c r="S41" s="11">
        <v>3.284975555168578</v>
      </c>
      <c r="T41" s="12">
        <v>21.14609947578024</v>
      </c>
      <c r="U41" s="12">
        <v>14.099439261139118</v>
      </c>
      <c r="V41" s="14">
        <v>0.2303920456729287</v>
      </c>
      <c r="W41" s="16">
        <v>0.70335000000000003</v>
      </c>
      <c r="X41" s="16">
        <v>0.513042</v>
      </c>
      <c r="Y41" s="12">
        <v>8.0369857402018585</v>
      </c>
      <c r="Z41" s="13">
        <v>18.911999999999999</v>
      </c>
      <c r="AA41" s="13">
        <v>15.598000000000001</v>
      </c>
      <c r="AB41" s="13">
        <v>38.484999999999999</v>
      </c>
    </row>
    <row r="42" spans="1:28" ht="32.1" customHeight="1" x14ac:dyDescent="0.25">
      <c r="A42" s="9" t="s">
        <v>79</v>
      </c>
      <c r="B42" s="10"/>
      <c r="C42" s="10" t="s">
        <v>33</v>
      </c>
      <c r="D42" s="10" t="s">
        <v>80</v>
      </c>
      <c r="E42" s="10" t="s">
        <v>60</v>
      </c>
      <c r="F42" s="10">
        <v>53.15</v>
      </c>
      <c r="G42" s="13">
        <v>168.46539999999999</v>
      </c>
      <c r="H42" s="12">
        <v>12.47</v>
      </c>
      <c r="I42" s="12">
        <v>0.17</v>
      </c>
      <c r="J42" s="14"/>
      <c r="K42" s="14"/>
      <c r="L42" s="14"/>
      <c r="M42" s="14"/>
      <c r="N42" s="11">
        <v>51.75</v>
      </c>
      <c r="O42" s="11">
        <v>8.08</v>
      </c>
      <c r="P42" s="14">
        <v>0.64175673866984884</v>
      </c>
      <c r="Q42" s="15">
        <v>401</v>
      </c>
      <c r="R42" s="12">
        <v>16.600000000000001</v>
      </c>
      <c r="S42" s="11">
        <v>2.8</v>
      </c>
      <c r="T42" s="12">
        <v>17.8</v>
      </c>
      <c r="U42" s="12">
        <v>10.9</v>
      </c>
      <c r="V42" s="14">
        <v>0.19</v>
      </c>
      <c r="W42" s="11"/>
      <c r="X42" s="11"/>
      <c r="Y42" s="16" t="s">
        <v>38</v>
      </c>
      <c r="Z42" s="16"/>
      <c r="AA42" s="12"/>
      <c r="AB42" s="13"/>
    </row>
    <row r="43" spans="1:28" ht="32.1" customHeight="1" x14ac:dyDescent="0.25">
      <c r="A43" s="9" t="s">
        <v>81</v>
      </c>
      <c r="B43" s="10"/>
      <c r="C43" s="10" t="s">
        <v>33</v>
      </c>
      <c r="D43" s="10" t="s">
        <v>80</v>
      </c>
      <c r="E43" s="10" t="s">
        <v>60</v>
      </c>
      <c r="F43" s="10">
        <v>53.15</v>
      </c>
      <c r="G43" s="13">
        <v>168.54599999999999</v>
      </c>
      <c r="H43" s="12">
        <v>6.59</v>
      </c>
      <c r="I43" s="12">
        <v>0.27</v>
      </c>
      <c r="J43" s="14"/>
      <c r="K43" s="14"/>
      <c r="L43" s="14"/>
      <c r="M43" s="14"/>
      <c r="N43" s="11">
        <v>50.69</v>
      </c>
      <c r="O43" s="11">
        <v>10.93</v>
      </c>
      <c r="P43" s="14">
        <v>0.70968632157072498</v>
      </c>
      <c r="Q43" s="15">
        <v>506</v>
      </c>
      <c r="R43" s="12">
        <v>13.8</v>
      </c>
      <c r="S43" s="11">
        <v>1.21</v>
      </c>
      <c r="T43" s="12">
        <v>15.4</v>
      </c>
      <c r="U43" s="12">
        <v>10.1</v>
      </c>
      <c r="V43" s="14">
        <v>0.08</v>
      </c>
      <c r="W43" s="11"/>
      <c r="X43" s="11"/>
      <c r="Y43" s="16" t="s">
        <v>38</v>
      </c>
      <c r="Z43" s="16"/>
      <c r="AA43" s="12"/>
      <c r="AB43" s="13"/>
    </row>
    <row r="44" spans="1:28" ht="32.1" customHeight="1" x14ac:dyDescent="0.25">
      <c r="A44" s="9" t="s">
        <v>82</v>
      </c>
      <c r="B44" s="10"/>
      <c r="C44" s="10" t="s">
        <v>33</v>
      </c>
      <c r="D44" s="10" t="s">
        <v>80</v>
      </c>
      <c r="E44" s="10" t="s">
        <v>60</v>
      </c>
      <c r="F44" s="10">
        <v>53.15</v>
      </c>
      <c r="G44" s="11">
        <v>168.55</v>
      </c>
      <c r="H44" s="12">
        <v>19.25</v>
      </c>
      <c r="I44" s="12">
        <v>0.38</v>
      </c>
      <c r="J44" s="14"/>
      <c r="K44" s="14"/>
      <c r="L44" s="14"/>
      <c r="M44" s="14"/>
      <c r="N44" s="11">
        <v>49.98</v>
      </c>
      <c r="O44" s="11">
        <v>11.04</v>
      </c>
      <c r="P44" s="14">
        <v>0.70587330582989138</v>
      </c>
      <c r="Q44" s="15">
        <v>470</v>
      </c>
      <c r="R44" s="12">
        <v>17.7</v>
      </c>
      <c r="S44" s="11">
        <v>2.11</v>
      </c>
      <c r="T44" s="12">
        <v>19.8</v>
      </c>
      <c r="U44" s="12">
        <v>12.5</v>
      </c>
      <c r="V44" s="14">
        <v>0.15</v>
      </c>
      <c r="W44" s="16">
        <v>0.70359799999999995</v>
      </c>
      <c r="X44" s="16">
        <v>0.51297300000000001</v>
      </c>
      <c r="Y44" s="12">
        <v>6.6909857011876444</v>
      </c>
      <c r="Z44" s="13">
        <v>18.91</v>
      </c>
      <c r="AA44" s="13">
        <v>15.57</v>
      </c>
      <c r="AB44" s="13">
        <v>38.450000000000003</v>
      </c>
    </row>
    <row r="45" spans="1:28" ht="32.1" customHeight="1" x14ac:dyDescent="0.25">
      <c r="A45" s="9" t="s">
        <v>83</v>
      </c>
      <c r="B45" s="10"/>
      <c r="C45" s="10" t="s">
        <v>33</v>
      </c>
      <c r="D45" s="10" t="s">
        <v>80</v>
      </c>
      <c r="E45" s="10" t="s">
        <v>60</v>
      </c>
      <c r="F45" s="10">
        <v>53.15</v>
      </c>
      <c r="G45" s="11">
        <v>168.55</v>
      </c>
      <c r="H45" s="12">
        <v>19.41</v>
      </c>
      <c r="I45" s="12">
        <v>0.31</v>
      </c>
      <c r="J45" s="14"/>
      <c r="K45" s="14"/>
      <c r="L45" s="14"/>
      <c r="M45" s="14"/>
      <c r="N45" s="11">
        <v>51.33</v>
      </c>
      <c r="O45" s="11">
        <v>5.73</v>
      </c>
      <c r="P45" s="14">
        <v>0.525031037306116</v>
      </c>
      <c r="Q45" s="15">
        <v>325</v>
      </c>
      <c r="R45" s="12">
        <v>23.9</v>
      </c>
      <c r="S45" s="11">
        <v>2.79</v>
      </c>
      <c r="T45" s="12">
        <v>16.399999999999999</v>
      </c>
      <c r="U45" s="12">
        <v>11.1</v>
      </c>
      <c r="V45" s="14">
        <v>0.18</v>
      </c>
      <c r="W45" s="16"/>
      <c r="X45" s="16"/>
      <c r="Y45" s="12" t="s">
        <v>38</v>
      </c>
      <c r="Z45" s="13"/>
      <c r="AA45" s="13"/>
      <c r="AB45" s="13"/>
    </row>
    <row r="46" spans="1:28" ht="32.1" customHeight="1" x14ac:dyDescent="0.25">
      <c r="A46" s="9"/>
      <c r="B46" s="10"/>
      <c r="C46" s="10"/>
      <c r="D46" s="10"/>
      <c r="E46" s="10"/>
      <c r="F46" s="10"/>
      <c r="G46" s="13"/>
      <c r="H46" s="11"/>
      <c r="I46" s="12"/>
      <c r="J46" s="14"/>
      <c r="K46" s="14"/>
      <c r="L46" s="14"/>
      <c r="M46" s="14"/>
      <c r="N46" s="11"/>
      <c r="O46" s="11"/>
      <c r="P46" s="14"/>
      <c r="Q46" s="15"/>
      <c r="R46" s="12"/>
      <c r="S46" s="11"/>
      <c r="T46" s="11"/>
      <c r="U46" s="12"/>
      <c r="V46" s="14"/>
      <c r="W46" s="16"/>
      <c r="X46" s="16"/>
      <c r="Y46" s="12"/>
      <c r="Z46" s="13"/>
      <c r="AA46" s="13"/>
      <c r="AB46" s="13"/>
    </row>
    <row r="47" spans="1:28" ht="32.1" customHeight="1" x14ac:dyDescent="0.25">
      <c r="A47" s="2" t="s">
        <v>84</v>
      </c>
      <c r="B47" s="10"/>
      <c r="C47" s="10"/>
      <c r="D47" s="10"/>
      <c r="E47" s="10"/>
      <c r="F47" s="10"/>
      <c r="G47" s="13"/>
      <c r="H47" s="11"/>
      <c r="I47" s="12"/>
      <c r="J47" s="14"/>
      <c r="K47" s="14"/>
      <c r="L47" s="14"/>
      <c r="M47" s="14"/>
      <c r="N47" s="11"/>
      <c r="O47" s="11"/>
      <c r="P47" s="14"/>
      <c r="Q47" s="15"/>
      <c r="R47" s="12"/>
      <c r="S47" s="11"/>
      <c r="T47" s="11"/>
      <c r="U47" s="12"/>
      <c r="V47" s="14"/>
      <c r="W47" s="16"/>
      <c r="X47" s="16"/>
      <c r="Y47" s="12"/>
      <c r="Z47" s="13"/>
      <c r="AA47" s="13"/>
      <c r="AB47" s="13"/>
    </row>
    <row r="48" spans="1:28" ht="32.1" customHeight="1" x14ac:dyDescent="0.25">
      <c r="A48" s="9" t="s">
        <v>85</v>
      </c>
      <c r="B48" s="10" t="s">
        <v>62</v>
      </c>
      <c r="C48" s="10" t="s">
        <v>33</v>
      </c>
      <c r="D48" s="10" t="s">
        <v>84</v>
      </c>
      <c r="E48" s="10" t="s">
        <v>84</v>
      </c>
      <c r="F48" s="10">
        <v>52.65</v>
      </c>
      <c r="G48" s="11">
        <v>170.76</v>
      </c>
      <c r="H48" s="12">
        <v>19.574999999999999</v>
      </c>
      <c r="I48" s="11">
        <v>0.23</v>
      </c>
      <c r="J48" s="11">
        <v>0.88420656944787623</v>
      </c>
      <c r="K48" s="11">
        <v>0.1</v>
      </c>
      <c r="L48" s="12"/>
      <c r="M48" s="14"/>
      <c r="N48" s="11">
        <v>52.8</v>
      </c>
      <c r="O48" s="11">
        <v>5.89</v>
      </c>
      <c r="P48" s="14">
        <v>0.55144956697480285</v>
      </c>
      <c r="Q48" s="15">
        <v>287</v>
      </c>
      <c r="R48" s="12">
        <v>20.5</v>
      </c>
      <c r="S48" s="11">
        <v>1.77</v>
      </c>
      <c r="T48" s="12">
        <v>13</v>
      </c>
      <c r="U48" s="12">
        <v>8.9</v>
      </c>
      <c r="V48" s="14">
        <v>0.12</v>
      </c>
      <c r="W48" s="16">
        <v>0.70344700000000004</v>
      </c>
      <c r="X48" s="16">
        <v>0.51300800000000002</v>
      </c>
      <c r="Y48" s="12">
        <v>7.3737393441661521</v>
      </c>
      <c r="Z48" s="13">
        <v>18.899999999999999</v>
      </c>
      <c r="AA48" s="13">
        <v>15.58</v>
      </c>
      <c r="AB48" s="13">
        <v>38.47</v>
      </c>
    </row>
    <row r="49" spans="1:28" ht="32.1" customHeight="1" x14ac:dyDescent="0.25">
      <c r="A49" s="9" t="s">
        <v>86</v>
      </c>
      <c r="B49" s="10" t="s">
        <v>62</v>
      </c>
      <c r="C49" s="10" t="s">
        <v>33</v>
      </c>
      <c r="D49" s="10" t="s">
        <v>84</v>
      </c>
      <c r="E49" s="10" t="s">
        <v>84</v>
      </c>
      <c r="F49" s="10">
        <v>52.65</v>
      </c>
      <c r="G49" s="11">
        <v>170.76</v>
      </c>
      <c r="H49" s="12">
        <v>22.17</v>
      </c>
      <c r="I49" s="11">
        <v>0.25</v>
      </c>
      <c r="J49" s="11">
        <v>0.92294682349436385</v>
      </c>
      <c r="K49" s="11">
        <v>0.09</v>
      </c>
      <c r="L49" s="12"/>
      <c r="M49" s="14"/>
      <c r="N49" s="11">
        <v>53.21</v>
      </c>
      <c r="O49" s="11">
        <v>5.39</v>
      </c>
      <c r="P49" s="14">
        <v>0.53235406682212838</v>
      </c>
      <c r="Q49" s="15">
        <v>295</v>
      </c>
      <c r="R49" s="12">
        <v>23.7</v>
      </c>
      <c r="S49" s="11">
        <v>2.09</v>
      </c>
      <c r="T49" s="12">
        <v>15.2</v>
      </c>
      <c r="U49" s="12">
        <v>10.3</v>
      </c>
      <c r="V49" s="14">
        <v>0.14000000000000001</v>
      </c>
      <c r="W49" s="16"/>
      <c r="X49" s="16"/>
      <c r="Y49" s="12" t="s">
        <v>38</v>
      </c>
      <c r="Z49" s="13"/>
      <c r="AA49" s="13"/>
      <c r="AB49" s="13"/>
    </row>
    <row r="50" spans="1:28" ht="32.1" customHeight="1" x14ac:dyDescent="0.25">
      <c r="A50" s="9" t="s">
        <v>87</v>
      </c>
      <c r="B50" s="10" t="s">
        <v>62</v>
      </c>
      <c r="C50" s="10" t="s">
        <v>33</v>
      </c>
      <c r="D50" s="10" t="s">
        <v>84</v>
      </c>
      <c r="E50" s="10" t="s">
        <v>84</v>
      </c>
      <c r="F50" s="10">
        <v>52.65</v>
      </c>
      <c r="G50" s="11">
        <v>170.76</v>
      </c>
      <c r="H50" s="12">
        <v>19.03</v>
      </c>
      <c r="I50" s="11">
        <v>0.22</v>
      </c>
      <c r="J50" s="11">
        <v>0.64954773397674082</v>
      </c>
      <c r="K50" s="11">
        <v>0.09</v>
      </c>
      <c r="L50" s="12"/>
      <c r="M50" s="14"/>
      <c r="N50" s="11">
        <v>51.8</v>
      </c>
      <c r="O50" s="11">
        <v>5.8</v>
      </c>
      <c r="P50" s="14">
        <v>0.54996839967122402</v>
      </c>
      <c r="Q50" s="15">
        <v>324</v>
      </c>
      <c r="R50" s="12">
        <v>21.1</v>
      </c>
      <c r="S50" s="11">
        <v>1.99</v>
      </c>
      <c r="T50" s="12">
        <v>14.3</v>
      </c>
      <c r="U50" s="12">
        <v>9.6999999999999993</v>
      </c>
      <c r="V50" s="14">
        <v>0.13</v>
      </c>
      <c r="W50" s="16">
        <v>0.70334099999999999</v>
      </c>
      <c r="X50" s="16">
        <v>0.51300500000000004</v>
      </c>
      <c r="Y50" s="12">
        <v>7.3152176033399181</v>
      </c>
      <c r="Z50" s="13">
        <v>18.87</v>
      </c>
      <c r="AA50" s="13">
        <v>15.56</v>
      </c>
      <c r="AB50" s="13">
        <v>38.409999999999997</v>
      </c>
    </row>
    <row r="51" spans="1:28" ht="32.1" customHeight="1" x14ac:dyDescent="0.25">
      <c r="A51" s="9" t="s">
        <v>88</v>
      </c>
      <c r="B51" s="10" t="s">
        <v>62</v>
      </c>
      <c r="C51" s="10" t="s">
        <v>33</v>
      </c>
      <c r="D51" s="10" t="s">
        <v>84</v>
      </c>
      <c r="E51" s="10" t="s">
        <v>84</v>
      </c>
      <c r="F51" s="10">
        <v>52.65</v>
      </c>
      <c r="G51" s="11">
        <v>170.76</v>
      </c>
      <c r="H51" s="12">
        <v>14.84</v>
      </c>
      <c r="I51" s="11">
        <v>0.21</v>
      </c>
      <c r="J51" s="11">
        <v>1.7066336876423449</v>
      </c>
      <c r="K51" s="11">
        <v>0.09</v>
      </c>
      <c r="L51" s="12"/>
      <c r="M51" s="14"/>
      <c r="N51" s="11">
        <v>51.5</v>
      </c>
      <c r="O51" s="11">
        <v>6.35</v>
      </c>
      <c r="P51" s="14">
        <v>0.56882411315918258</v>
      </c>
      <c r="Q51" s="15">
        <v>315</v>
      </c>
      <c r="R51" s="12">
        <v>17.600000000000001</v>
      </c>
      <c r="S51" s="11">
        <v>1.29</v>
      </c>
      <c r="T51" s="12">
        <v>10</v>
      </c>
      <c r="U51" s="12">
        <v>7.2</v>
      </c>
      <c r="V51" s="14">
        <v>0.09</v>
      </c>
      <c r="W51" s="16">
        <v>0.70332899999999998</v>
      </c>
      <c r="X51" s="16">
        <v>0.51302099999999995</v>
      </c>
      <c r="Y51" s="12">
        <v>7.6273335544138883</v>
      </c>
      <c r="Z51" s="13">
        <v>18.88</v>
      </c>
      <c r="AA51" s="13">
        <v>15.58</v>
      </c>
      <c r="AB51" s="13">
        <v>38.46</v>
      </c>
    </row>
    <row r="52" spans="1:28" ht="32.1" customHeight="1" x14ac:dyDescent="0.25">
      <c r="A52" s="17"/>
      <c r="B52" s="17"/>
      <c r="C52" s="17"/>
      <c r="D52" s="17"/>
      <c r="E52" s="17"/>
      <c r="F52" s="17"/>
      <c r="G52" s="17"/>
      <c r="H52" s="17"/>
      <c r="I52" s="20"/>
      <c r="J52" s="17"/>
      <c r="K52" s="17"/>
      <c r="L52" s="17"/>
      <c r="M52" s="17"/>
      <c r="N52" s="17"/>
      <c r="O52" s="17"/>
      <c r="P52" s="17"/>
      <c r="Q52" s="17"/>
      <c r="R52" s="17"/>
      <c r="S52" s="17"/>
      <c r="T52" s="17"/>
      <c r="U52" s="17"/>
      <c r="V52" s="17"/>
      <c r="W52" s="17"/>
      <c r="X52" s="17"/>
      <c r="Y52" s="17"/>
      <c r="Z52" s="17"/>
      <c r="AA52" s="17"/>
      <c r="AB52" s="17"/>
    </row>
    <row r="53" spans="1:28" ht="32.1" customHeight="1" x14ac:dyDescent="0.25">
      <c r="A53" s="2" t="s">
        <v>89</v>
      </c>
      <c r="B53" s="10"/>
      <c r="C53" s="10"/>
      <c r="D53" s="10"/>
      <c r="E53" s="10"/>
      <c r="F53" s="10"/>
      <c r="G53" s="13"/>
      <c r="H53" s="11"/>
      <c r="I53" s="12"/>
      <c r="J53" s="14"/>
      <c r="K53" s="17"/>
      <c r="L53" s="17"/>
      <c r="M53" s="17"/>
      <c r="N53" s="11"/>
      <c r="O53" s="11"/>
      <c r="P53" s="14"/>
      <c r="Q53" s="15"/>
      <c r="R53" s="12"/>
      <c r="S53" s="11"/>
      <c r="T53" s="11"/>
      <c r="U53" s="12"/>
      <c r="V53" s="14"/>
      <c r="W53" s="16"/>
      <c r="X53" s="16"/>
      <c r="Y53" s="12"/>
      <c r="Z53" s="13"/>
      <c r="AA53" s="13"/>
      <c r="AB53" s="13"/>
    </row>
    <row r="54" spans="1:28" ht="32.1" customHeight="1" x14ac:dyDescent="0.25">
      <c r="A54" s="9" t="s">
        <v>90</v>
      </c>
      <c r="B54" s="10"/>
      <c r="C54" s="10" t="s">
        <v>33</v>
      </c>
      <c r="D54" s="10" t="s">
        <v>89</v>
      </c>
      <c r="E54" s="10" t="s">
        <v>89</v>
      </c>
      <c r="F54" s="10">
        <v>52.31</v>
      </c>
      <c r="G54" s="11">
        <v>172.52</v>
      </c>
      <c r="H54" s="12">
        <v>13.234999999999999</v>
      </c>
      <c r="I54" s="12">
        <v>0.2</v>
      </c>
      <c r="J54" s="11">
        <v>0.9826313361529504</v>
      </c>
      <c r="K54" s="11">
        <v>0.08</v>
      </c>
      <c r="L54" s="12"/>
      <c r="M54" s="14"/>
      <c r="N54" s="11">
        <v>51.1</v>
      </c>
      <c r="O54" s="11">
        <v>6.63</v>
      </c>
      <c r="P54" s="14">
        <v>0.63137443052742481</v>
      </c>
      <c r="Q54" s="15">
        <v>325</v>
      </c>
      <c r="R54" s="12">
        <v>14</v>
      </c>
      <c r="S54" s="11">
        <v>0.88</v>
      </c>
      <c r="T54" s="133">
        <v>7.8</v>
      </c>
      <c r="U54" s="12">
        <v>5.6</v>
      </c>
      <c r="V54" s="14">
        <v>0.06</v>
      </c>
      <c r="W54" s="16"/>
      <c r="X54" s="16"/>
      <c r="Y54" s="12" t="s">
        <v>38</v>
      </c>
      <c r="Z54" s="13"/>
      <c r="AA54" s="13"/>
      <c r="AB54" s="13"/>
    </row>
    <row r="55" spans="1:28" ht="32.1" customHeight="1" x14ac:dyDescent="0.25">
      <c r="A55" s="9" t="s">
        <v>91</v>
      </c>
      <c r="B55" s="10"/>
      <c r="C55" s="10" t="s">
        <v>33</v>
      </c>
      <c r="D55" s="10" t="s">
        <v>89</v>
      </c>
      <c r="E55" s="10" t="s">
        <v>89</v>
      </c>
      <c r="F55" s="10">
        <v>52.31</v>
      </c>
      <c r="G55" s="11">
        <v>172.52</v>
      </c>
      <c r="H55" s="12">
        <v>20.23</v>
      </c>
      <c r="I55" s="12">
        <v>0.81</v>
      </c>
      <c r="J55" s="14"/>
      <c r="K55" s="14"/>
      <c r="L55" s="14"/>
      <c r="M55" s="14"/>
      <c r="N55" s="11">
        <v>51.9</v>
      </c>
      <c r="O55" s="11">
        <v>4.05</v>
      </c>
      <c r="P55" s="14">
        <v>0.49280682047156288</v>
      </c>
      <c r="Q55" s="15">
        <v>371</v>
      </c>
      <c r="R55" s="12">
        <v>15.5</v>
      </c>
      <c r="S55" s="11">
        <v>1.1200000000000001</v>
      </c>
      <c r="T55" s="133">
        <v>9.6</v>
      </c>
      <c r="U55" s="12">
        <v>6.6</v>
      </c>
      <c r="V55" s="14">
        <v>7.0000000000000007E-2</v>
      </c>
      <c r="W55" s="16">
        <v>0.70357999999999998</v>
      </c>
      <c r="X55" s="16">
        <v>0.512988</v>
      </c>
      <c r="Y55" s="12">
        <v>6.9835944053209804</v>
      </c>
      <c r="Z55" s="13">
        <v>18.899999999999999</v>
      </c>
      <c r="AA55" s="13">
        <v>15.58</v>
      </c>
      <c r="AB55" s="13">
        <v>38.49</v>
      </c>
    </row>
    <row r="56" spans="1:28" ht="32.1" customHeight="1" x14ac:dyDescent="0.25">
      <c r="A56" s="9" t="s">
        <v>92</v>
      </c>
      <c r="B56" s="10"/>
      <c r="C56" s="10" t="s">
        <v>33</v>
      </c>
      <c r="D56" s="10" t="s">
        <v>89</v>
      </c>
      <c r="E56" s="10" t="s">
        <v>89</v>
      </c>
      <c r="F56" s="10">
        <v>52.31</v>
      </c>
      <c r="G56" s="11">
        <v>172.52</v>
      </c>
      <c r="H56" s="12">
        <v>10.64</v>
      </c>
      <c r="I56" s="12">
        <v>0.46</v>
      </c>
      <c r="J56" s="11">
        <v>-2.6789426073728917</v>
      </c>
      <c r="K56" s="11">
        <v>0.09</v>
      </c>
      <c r="L56" s="12"/>
      <c r="M56" s="14"/>
      <c r="N56" s="11">
        <v>51.7</v>
      </c>
      <c r="O56" s="11">
        <v>7.78</v>
      </c>
      <c r="P56" s="14">
        <v>0.64779671906297631</v>
      </c>
      <c r="Q56" s="15">
        <v>345</v>
      </c>
      <c r="R56" s="12">
        <v>14.7</v>
      </c>
      <c r="S56" s="11">
        <v>1.29</v>
      </c>
      <c r="T56" s="133">
        <v>10.4</v>
      </c>
      <c r="U56" s="12">
        <v>7.1</v>
      </c>
      <c r="V56" s="14">
        <v>0.08</v>
      </c>
      <c r="W56" s="16"/>
      <c r="X56" s="16"/>
      <c r="Y56" s="12" t="s">
        <v>38</v>
      </c>
      <c r="Z56" s="13"/>
      <c r="AA56" s="13"/>
      <c r="AB56" s="13"/>
    </row>
    <row r="57" spans="1:28" ht="32.1" customHeight="1" x14ac:dyDescent="0.25">
      <c r="A57" s="9" t="s">
        <v>93</v>
      </c>
      <c r="B57" s="10"/>
      <c r="C57" s="10" t="s">
        <v>33</v>
      </c>
      <c r="D57" s="10" t="s">
        <v>89</v>
      </c>
      <c r="E57" s="10" t="s">
        <v>89</v>
      </c>
      <c r="F57" s="10">
        <v>52.31</v>
      </c>
      <c r="G57" s="11">
        <v>172.52</v>
      </c>
      <c r="H57" s="12">
        <v>19.829999999999998</v>
      </c>
      <c r="I57" s="12">
        <v>0.42</v>
      </c>
      <c r="J57" s="21"/>
      <c r="K57" s="21"/>
      <c r="L57" s="21"/>
      <c r="M57" s="21"/>
      <c r="N57" s="11">
        <v>50.5</v>
      </c>
      <c r="O57" s="11">
        <v>5.2</v>
      </c>
      <c r="P57" s="14">
        <v>0.56453317721892171</v>
      </c>
      <c r="Q57" s="15">
        <v>317</v>
      </c>
      <c r="R57" s="12">
        <v>13.9</v>
      </c>
      <c r="S57" s="11">
        <v>0.56999999999999995</v>
      </c>
      <c r="T57" s="133">
        <v>6.7</v>
      </c>
      <c r="U57" s="12">
        <v>5</v>
      </c>
      <c r="V57" s="14">
        <v>0.04</v>
      </c>
      <c r="W57" s="16">
        <v>0.70367999999999997</v>
      </c>
      <c r="X57" s="16">
        <v>0.51299799999999995</v>
      </c>
      <c r="Y57" s="12">
        <v>7.1786668747424836</v>
      </c>
      <c r="Z57" s="13">
        <v>18.899000000000001</v>
      </c>
      <c r="AA57" s="13">
        <v>15.585000000000001</v>
      </c>
      <c r="AB57" s="13">
        <v>38.491999999999997</v>
      </c>
    </row>
    <row r="58" spans="1:28" ht="32.1" customHeight="1" x14ac:dyDescent="0.25">
      <c r="A58" s="9" t="s">
        <v>94</v>
      </c>
      <c r="B58" s="10"/>
      <c r="C58" s="10" t="s">
        <v>33</v>
      </c>
      <c r="D58" s="10" t="s">
        <v>89</v>
      </c>
      <c r="E58" s="10" t="s">
        <v>89</v>
      </c>
      <c r="F58" s="10">
        <v>52.31</v>
      </c>
      <c r="G58" s="11">
        <v>172.52</v>
      </c>
      <c r="H58" s="12">
        <v>23.78</v>
      </c>
      <c r="I58" s="12">
        <v>0.25</v>
      </c>
      <c r="J58" s="11">
        <v>1.6443593099915166</v>
      </c>
      <c r="K58" s="11">
        <v>0.09</v>
      </c>
      <c r="L58" s="12"/>
      <c r="M58" s="14"/>
      <c r="N58" s="11">
        <v>52</v>
      </c>
      <c r="O58" s="11">
        <v>6.46</v>
      </c>
      <c r="P58" s="14">
        <v>0.60272492747062334</v>
      </c>
      <c r="Q58" s="15">
        <v>324</v>
      </c>
      <c r="R58" s="12">
        <v>13.9</v>
      </c>
      <c r="S58" s="11">
        <v>0.86</v>
      </c>
      <c r="T58" s="133">
        <v>8</v>
      </c>
      <c r="U58" s="12">
        <v>5.5</v>
      </c>
      <c r="V58" s="14">
        <v>0.06</v>
      </c>
      <c r="W58" s="16">
        <v>0.70367500000000005</v>
      </c>
      <c r="X58" s="16">
        <v>0.51296799999999998</v>
      </c>
      <c r="Y58" s="12">
        <v>6.5934494664758097</v>
      </c>
      <c r="Z58" s="13">
        <v>18.920000000000002</v>
      </c>
      <c r="AA58" s="13">
        <v>15.57</v>
      </c>
      <c r="AB58" s="13">
        <v>38.47</v>
      </c>
    </row>
    <row r="59" spans="1:28" ht="32.1" customHeight="1" x14ac:dyDescent="0.25">
      <c r="A59" s="9" t="s">
        <v>95</v>
      </c>
      <c r="B59" s="10"/>
      <c r="C59" s="10" t="s">
        <v>33</v>
      </c>
      <c r="D59" s="10" t="s">
        <v>89</v>
      </c>
      <c r="E59" s="10" t="s">
        <v>89</v>
      </c>
      <c r="F59" s="10">
        <v>52.31</v>
      </c>
      <c r="G59" s="11">
        <v>172.52</v>
      </c>
      <c r="H59" s="12">
        <v>20.48</v>
      </c>
      <c r="I59" s="12">
        <v>0.3</v>
      </c>
      <c r="J59" s="21"/>
      <c r="K59" s="21"/>
      <c r="L59" s="21"/>
      <c r="M59" s="21"/>
      <c r="N59" s="11">
        <v>51.8</v>
      </c>
      <c r="O59" s="11">
        <v>5.37</v>
      </c>
      <c r="P59" s="14">
        <v>0.5713993615280657</v>
      </c>
      <c r="Q59" s="15">
        <v>360</v>
      </c>
      <c r="R59" s="12">
        <v>13.4</v>
      </c>
      <c r="S59" s="11">
        <v>1.17</v>
      </c>
      <c r="T59" s="133">
        <v>9.4</v>
      </c>
      <c r="U59" s="12">
        <v>6.2</v>
      </c>
      <c r="V59" s="14">
        <v>0.08</v>
      </c>
      <c r="W59" s="16">
        <v>0.70365999999999995</v>
      </c>
      <c r="X59" s="16">
        <v>0.51295999999999997</v>
      </c>
      <c r="Y59" s="12">
        <v>6.4373914909377419</v>
      </c>
      <c r="Z59" s="13">
        <v>18.95</v>
      </c>
      <c r="AA59" s="13">
        <v>15.58</v>
      </c>
      <c r="AB59" s="13">
        <v>38.520000000000003</v>
      </c>
    </row>
    <row r="60" spans="1:28" ht="32.1" customHeight="1" x14ac:dyDescent="0.25">
      <c r="A60" s="9" t="s">
        <v>96</v>
      </c>
      <c r="B60" s="10" t="s">
        <v>62</v>
      </c>
      <c r="C60" s="10" t="s">
        <v>33</v>
      </c>
      <c r="D60" s="10" t="s">
        <v>89</v>
      </c>
      <c r="E60" s="10" t="s">
        <v>89</v>
      </c>
      <c r="F60" s="10">
        <v>52.31</v>
      </c>
      <c r="G60" s="11">
        <v>172.52</v>
      </c>
      <c r="H60" s="12">
        <v>22.074999999999999</v>
      </c>
      <c r="I60" s="12">
        <v>0.38</v>
      </c>
      <c r="J60" s="11">
        <v>0.36992388243728413</v>
      </c>
      <c r="K60" s="11">
        <v>0.09</v>
      </c>
      <c r="L60" s="12"/>
      <c r="M60" s="14"/>
      <c r="N60" s="11">
        <v>51.9</v>
      </c>
      <c r="O60" s="11">
        <v>6.79</v>
      </c>
      <c r="P60" s="14">
        <v>0.61741302498465145</v>
      </c>
      <c r="Q60" s="15">
        <v>295</v>
      </c>
      <c r="R60" s="12">
        <v>15.6</v>
      </c>
      <c r="S60" s="11">
        <v>0.9</v>
      </c>
      <c r="T60" s="133">
        <v>8.5</v>
      </c>
      <c r="U60" s="12">
        <v>6.1</v>
      </c>
      <c r="V60" s="14">
        <v>0.06</v>
      </c>
      <c r="W60" s="16">
        <v>0.70368399999999998</v>
      </c>
      <c r="X60" s="16">
        <v>0.51298100000000002</v>
      </c>
      <c r="Y60" s="12">
        <v>6.847043676725713</v>
      </c>
      <c r="Z60" s="13">
        <v>18.940000000000001</v>
      </c>
      <c r="AA60" s="13">
        <v>15.58</v>
      </c>
      <c r="AB60" s="13">
        <v>38.520000000000003</v>
      </c>
    </row>
    <row r="61" spans="1:28" ht="32.1" customHeight="1" x14ac:dyDescent="0.25">
      <c r="A61" s="9" t="s">
        <v>97</v>
      </c>
      <c r="B61" s="10" t="s">
        <v>62</v>
      </c>
      <c r="C61" s="10" t="s">
        <v>33</v>
      </c>
      <c r="D61" s="10" t="s">
        <v>89</v>
      </c>
      <c r="E61" s="10" t="s">
        <v>89</v>
      </c>
      <c r="F61" s="10">
        <v>52.31</v>
      </c>
      <c r="G61" s="11">
        <v>172.52</v>
      </c>
      <c r="H61" s="12">
        <v>17.48</v>
      </c>
      <c r="I61" s="12">
        <v>0.35</v>
      </c>
      <c r="J61" s="11">
        <v>2.0410344691166316</v>
      </c>
      <c r="K61" s="11">
        <v>0.09</v>
      </c>
      <c r="L61" s="12"/>
      <c r="M61" s="14"/>
      <c r="N61" s="11">
        <v>50.7</v>
      </c>
      <c r="O61" s="11">
        <v>6.02</v>
      </c>
      <c r="P61" s="14">
        <v>0.57845567205869519</v>
      </c>
      <c r="Q61" s="15">
        <v>313</v>
      </c>
      <c r="R61" s="12">
        <v>14.3</v>
      </c>
      <c r="S61" s="11">
        <v>0.56000000000000005</v>
      </c>
      <c r="T61" s="133">
        <v>6.8</v>
      </c>
      <c r="U61" s="12">
        <v>5.0999999999999996</v>
      </c>
      <c r="V61" s="14">
        <v>0.04</v>
      </c>
      <c r="W61" s="16">
        <v>0.70362499999999994</v>
      </c>
      <c r="X61" s="16">
        <v>0.51301200000000002</v>
      </c>
      <c r="Y61" s="12">
        <v>7.4517683319351855</v>
      </c>
      <c r="Z61" s="13">
        <v>18.89</v>
      </c>
      <c r="AA61" s="13">
        <v>15.58</v>
      </c>
      <c r="AB61" s="13">
        <v>38.479999999999997</v>
      </c>
    </row>
    <row r="62" spans="1:28" ht="32.1" customHeight="1" x14ac:dyDescent="0.25">
      <c r="A62" s="9"/>
      <c r="B62" s="10"/>
      <c r="C62" s="10"/>
      <c r="D62" s="10"/>
      <c r="E62" s="10"/>
      <c r="F62" s="10"/>
      <c r="G62" s="13"/>
      <c r="H62" s="11"/>
      <c r="I62" s="12"/>
      <c r="J62" s="14"/>
      <c r="K62" s="17"/>
      <c r="L62" s="17"/>
      <c r="M62" s="17"/>
      <c r="N62" s="11"/>
      <c r="O62" s="11"/>
      <c r="P62" s="14"/>
      <c r="Q62" s="15"/>
      <c r="R62" s="12"/>
      <c r="S62" s="11"/>
      <c r="T62" s="11"/>
      <c r="U62" s="12"/>
      <c r="V62" s="14"/>
      <c r="W62" s="16"/>
      <c r="X62" s="16"/>
      <c r="Y62" s="12"/>
      <c r="Z62" s="13"/>
      <c r="AA62" s="13"/>
      <c r="AB62" s="13"/>
    </row>
    <row r="63" spans="1:28" ht="32.1" customHeight="1" x14ac:dyDescent="0.25">
      <c r="A63" s="2" t="s">
        <v>98</v>
      </c>
      <c r="B63" s="10"/>
      <c r="C63" s="10"/>
      <c r="D63" s="10"/>
      <c r="E63" s="10"/>
      <c r="F63" s="10"/>
      <c r="G63" s="13"/>
      <c r="H63" s="11"/>
      <c r="I63" s="12"/>
      <c r="J63" s="14"/>
      <c r="K63" s="17"/>
      <c r="L63" s="17"/>
      <c r="M63" s="17"/>
      <c r="N63" s="11"/>
      <c r="O63" s="11"/>
      <c r="P63" s="14"/>
      <c r="Q63" s="15"/>
      <c r="R63" s="12"/>
      <c r="S63" s="11"/>
      <c r="T63" s="11"/>
      <c r="U63" s="12"/>
      <c r="V63" s="14"/>
      <c r="W63" s="16"/>
      <c r="X63" s="16"/>
      <c r="Y63" s="12"/>
      <c r="Z63" s="13"/>
      <c r="AA63" s="13"/>
      <c r="AB63" s="13"/>
    </row>
    <row r="64" spans="1:28" ht="32.1" customHeight="1" x14ac:dyDescent="0.25">
      <c r="A64" s="9" t="s">
        <v>99</v>
      </c>
      <c r="B64" s="10" t="s">
        <v>62</v>
      </c>
      <c r="C64" s="10" t="s">
        <v>30</v>
      </c>
      <c r="D64" s="10" t="s">
        <v>98</v>
      </c>
      <c r="E64" s="10" t="s">
        <v>100</v>
      </c>
      <c r="F64" s="10">
        <v>52.376399999999997</v>
      </c>
      <c r="G64" s="13">
        <v>174.07148333333333</v>
      </c>
      <c r="H64" s="12">
        <v>67.819999999999993</v>
      </c>
      <c r="I64" s="12">
        <v>0.73</v>
      </c>
      <c r="J64" s="14"/>
      <c r="K64" s="14"/>
      <c r="L64" s="14"/>
      <c r="M64" s="14"/>
      <c r="N64" s="11">
        <v>59.170934862077054</v>
      </c>
      <c r="O64" s="11">
        <v>3.502805299011273</v>
      </c>
      <c r="P64" s="14">
        <v>0.49276379579473728</v>
      </c>
      <c r="Q64" s="15">
        <v>356.98686884232234</v>
      </c>
      <c r="R64" s="12">
        <v>31.370101204816649</v>
      </c>
      <c r="S64" s="11">
        <v>4.2027131450198407</v>
      </c>
      <c r="T64" s="12">
        <v>35.213772573119066</v>
      </c>
      <c r="U64" s="12">
        <v>21.16594518563771</v>
      </c>
      <c r="V64" s="14">
        <v>0.28172671092868984</v>
      </c>
      <c r="W64" s="16">
        <v>0.70343498407053395</v>
      </c>
      <c r="X64" s="16">
        <v>0.51301200000000002</v>
      </c>
      <c r="Y64" s="12">
        <v>7.4517683319351855</v>
      </c>
      <c r="Z64" s="13">
        <v>18.846081766891281</v>
      </c>
      <c r="AA64" s="13">
        <v>15.575501090092898</v>
      </c>
      <c r="AB64" s="13">
        <v>38.418768964120048</v>
      </c>
    </row>
    <row r="65" spans="1:28" ht="32.1" customHeight="1" x14ac:dyDescent="0.25">
      <c r="A65" s="9" t="s">
        <v>101</v>
      </c>
      <c r="B65" s="10" t="s">
        <v>62</v>
      </c>
      <c r="C65" s="10" t="s">
        <v>30</v>
      </c>
      <c r="D65" s="10" t="s">
        <v>98</v>
      </c>
      <c r="E65" s="10" t="s">
        <v>100</v>
      </c>
      <c r="F65" s="10">
        <v>52.392249999999997</v>
      </c>
      <c r="G65" s="13">
        <v>174.10146666666665</v>
      </c>
      <c r="H65" s="12">
        <v>46.23</v>
      </c>
      <c r="I65" s="12">
        <v>0.67</v>
      </c>
      <c r="J65" s="11">
        <v>2.904243129480566</v>
      </c>
      <c r="K65" s="11">
        <v>0.12</v>
      </c>
      <c r="L65" s="12"/>
      <c r="M65" s="14"/>
      <c r="N65" s="11">
        <v>55.763771732212668</v>
      </c>
      <c r="O65" s="11">
        <v>4.3237127357585186</v>
      </c>
      <c r="P65" s="14">
        <v>0.48686148279426222</v>
      </c>
      <c r="Q65" s="15">
        <v>450.26097192831725</v>
      </c>
      <c r="R65" s="12">
        <v>26.777676639509423</v>
      </c>
      <c r="S65" s="11">
        <v>3.1571935110365694</v>
      </c>
      <c r="T65" s="12">
        <v>28.227304893494715</v>
      </c>
      <c r="U65" s="12">
        <v>17.515908618859015</v>
      </c>
      <c r="V65" s="14">
        <v>0.20502814960198162</v>
      </c>
      <c r="W65" s="16">
        <v>0.70330181514574197</v>
      </c>
      <c r="X65" s="16">
        <v>0.51302599999999998</v>
      </c>
      <c r="Y65" s="12">
        <v>7.724869789125723</v>
      </c>
      <c r="Z65" s="13">
        <v>18.824989819786254</v>
      </c>
      <c r="AA65" s="13">
        <v>15.570541397206188</v>
      </c>
      <c r="AB65" s="13">
        <v>38.389267262063861</v>
      </c>
    </row>
    <row r="66" spans="1:28" ht="32.1" customHeight="1" x14ac:dyDescent="0.25">
      <c r="A66" s="9" t="s">
        <v>102</v>
      </c>
      <c r="B66" s="10"/>
      <c r="C66" s="10" t="s">
        <v>103</v>
      </c>
      <c r="D66" s="10" t="s">
        <v>98</v>
      </c>
      <c r="E66" s="10" t="s">
        <v>100</v>
      </c>
      <c r="F66" s="22">
        <v>52.396083333333337</v>
      </c>
      <c r="G66" s="13">
        <v>174.11446666666666</v>
      </c>
      <c r="H66" s="12">
        <v>60.91</v>
      </c>
      <c r="I66" s="12">
        <v>0.84</v>
      </c>
      <c r="J66" s="14"/>
      <c r="K66" s="14"/>
      <c r="L66" s="14"/>
      <c r="M66" s="14"/>
      <c r="N66" s="11">
        <v>58.000426175279806</v>
      </c>
      <c r="O66" s="11">
        <v>3.8355775182392873</v>
      </c>
      <c r="P66" s="14">
        <v>0.502010407452116</v>
      </c>
      <c r="Q66" s="15">
        <v>400.39115875754544</v>
      </c>
      <c r="R66" s="12">
        <v>29.840092330301719</v>
      </c>
      <c r="S66" s="11">
        <v>3.8467048574289975</v>
      </c>
      <c r="T66" s="12">
        <v>33.416886511119458</v>
      </c>
      <c r="U66" s="12">
        <v>20.596613801374378</v>
      </c>
      <c r="V66" s="14">
        <v>0.24963414814402435</v>
      </c>
      <c r="W66" s="16"/>
      <c r="X66" s="16"/>
      <c r="Y66" s="12" t="s">
        <v>38</v>
      </c>
      <c r="Z66" s="13"/>
      <c r="AA66" s="13"/>
      <c r="AB66" s="13"/>
    </row>
    <row r="67" spans="1:28" ht="32.1" customHeight="1" x14ac:dyDescent="0.25">
      <c r="A67" s="9" t="s">
        <v>104</v>
      </c>
      <c r="B67" s="10"/>
      <c r="C67" s="10" t="s">
        <v>103</v>
      </c>
      <c r="D67" s="10" t="s">
        <v>98</v>
      </c>
      <c r="E67" s="10" t="s">
        <v>100</v>
      </c>
      <c r="F67" s="22">
        <v>52.362299999999998</v>
      </c>
      <c r="G67" s="13">
        <v>174.11751666666666</v>
      </c>
      <c r="H67" s="12">
        <v>80.069999999999993</v>
      </c>
      <c r="I67" s="12">
        <v>0.94</v>
      </c>
      <c r="J67" s="14"/>
      <c r="K67" s="14"/>
      <c r="L67" s="14"/>
      <c r="M67" s="14"/>
      <c r="N67" s="11">
        <v>61.01919258769027</v>
      </c>
      <c r="O67" s="11">
        <v>2.5861630097235655</v>
      </c>
      <c r="P67" s="14">
        <v>0.43616132301689192</v>
      </c>
      <c r="Q67" s="15">
        <v>324.52160099783447</v>
      </c>
      <c r="R67" s="12">
        <v>34.94890141877935</v>
      </c>
      <c r="S67" s="11">
        <v>4.9598219549385201</v>
      </c>
      <c r="T67" s="12">
        <v>41.313376344973506</v>
      </c>
      <c r="U67" s="12">
        <v>24.248636381049224</v>
      </c>
      <c r="V67" s="14">
        <v>0.3358273084446638</v>
      </c>
      <c r="W67" s="16"/>
      <c r="X67" s="16"/>
      <c r="Y67" s="12" t="s">
        <v>38</v>
      </c>
      <c r="Z67" s="13"/>
      <c r="AA67" s="13"/>
      <c r="AB67" s="13"/>
    </row>
    <row r="68" spans="1:28" ht="32.1" customHeight="1" x14ac:dyDescent="0.25">
      <c r="A68" s="9" t="s">
        <v>105</v>
      </c>
      <c r="B68" s="10" t="s">
        <v>62</v>
      </c>
      <c r="C68" s="10" t="s">
        <v>103</v>
      </c>
      <c r="D68" s="10" t="s">
        <v>98</v>
      </c>
      <c r="E68" s="10" t="s">
        <v>100</v>
      </c>
      <c r="F68" s="22">
        <v>52.397133333333336</v>
      </c>
      <c r="G68" s="13">
        <v>174.13068333333334</v>
      </c>
      <c r="H68" s="12">
        <v>51.44</v>
      </c>
      <c r="I68" s="12">
        <v>0.62</v>
      </c>
      <c r="J68" s="14"/>
      <c r="K68" s="14"/>
      <c r="L68" s="14"/>
      <c r="M68" s="14"/>
      <c r="N68" s="11">
        <v>57.018608414239488</v>
      </c>
      <c r="O68" s="11">
        <v>4.0958737864077674</v>
      </c>
      <c r="P68" s="14">
        <v>0.50792396569471998</v>
      </c>
      <c r="Q68" s="15">
        <v>423.74883343831834</v>
      </c>
      <c r="R68" s="12">
        <v>28.585169947359908</v>
      </c>
      <c r="S68" s="11">
        <v>3.5366621139299075</v>
      </c>
      <c r="T68" s="12">
        <v>30.46826055449975</v>
      </c>
      <c r="U68" s="12">
        <v>18.862859754713167</v>
      </c>
      <c r="V68" s="14">
        <v>0.23414176750804438</v>
      </c>
      <c r="W68" s="16"/>
      <c r="X68" s="16"/>
      <c r="Y68" s="12" t="s">
        <v>38</v>
      </c>
      <c r="Z68" s="13"/>
      <c r="AA68" s="13"/>
      <c r="AB68" s="13"/>
    </row>
    <row r="69" spans="1:28" ht="32.1" customHeight="1" x14ac:dyDescent="0.25">
      <c r="A69" s="9" t="s">
        <v>106</v>
      </c>
      <c r="B69" s="10" t="s">
        <v>62</v>
      </c>
      <c r="C69" s="10" t="s">
        <v>30</v>
      </c>
      <c r="D69" s="10" t="s">
        <v>98</v>
      </c>
      <c r="E69" s="10" t="s">
        <v>100</v>
      </c>
      <c r="F69" s="22">
        <v>52.355849999999997</v>
      </c>
      <c r="G69" s="13">
        <v>174.1737</v>
      </c>
      <c r="H69" s="12">
        <v>90.275000000000006</v>
      </c>
      <c r="I69" s="12">
        <v>1.19</v>
      </c>
      <c r="J69" s="14"/>
      <c r="K69" s="14"/>
      <c r="L69" s="14"/>
      <c r="M69" s="14"/>
      <c r="N69" s="11">
        <v>63.073475884863782</v>
      </c>
      <c r="O69" s="11">
        <v>1.7438736299946265</v>
      </c>
      <c r="P69" s="14">
        <v>0.3521674452809731</v>
      </c>
      <c r="Q69" s="15">
        <v>278.32095947115585</v>
      </c>
      <c r="R69" s="12">
        <v>39.105200815810512</v>
      </c>
      <c r="S69" s="11">
        <v>5.6881586813095035</v>
      </c>
      <c r="T69" s="12">
        <v>45.550550708563847</v>
      </c>
      <c r="U69" s="12">
        <v>26.579981103604503</v>
      </c>
      <c r="V69" s="14">
        <v>0.38107292090757161</v>
      </c>
      <c r="W69" s="16">
        <v>0.70353699999999997</v>
      </c>
      <c r="X69" s="16">
        <v>0.51302499999999995</v>
      </c>
      <c r="Y69" s="12">
        <v>7.7053625421829226</v>
      </c>
      <c r="Z69" s="13">
        <v>18.849051329500163</v>
      </c>
      <c r="AA69" s="13">
        <v>15.576300669185645</v>
      </c>
      <c r="AB69" s="13">
        <v>38.421021522740759</v>
      </c>
    </row>
    <row r="70" spans="1:28" ht="32.1" customHeight="1" x14ac:dyDescent="0.25">
      <c r="A70" s="9" t="s">
        <v>107</v>
      </c>
      <c r="B70" s="10" t="s">
        <v>62</v>
      </c>
      <c r="C70" s="10" t="s">
        <v>103</v>
      </c>
      <c r="D70" s="10" t="s">
        <v>98</v>
      </c>
      <c r="E70" s="10" t="s">
        <v>100</v>
      </c>
      <c r="F70" s="22">
        <v>52.355849999999997</v>
      </c>
      <c r="G70" s="13">
        <v>174.1737</v>
      </c>
      <c r="H70" s="12">
        <v>77.67</v>
      </c>
      <c r="I70" s="12">
        <v>1.21</v>
      </c>
      <c r="J70" s="14"/>
      <c r="K70" s="14"/>
      <c r="L70" s="14"/>
      <c r="M70" s="14"/>
      <c r="N70" s="11">
        <v>60.495500545234052</v>
      </c>
      <c r="O70" s="11">
        <v>2.6497355360109252</v>
      </c>
      <c r="P70" s="14">
        <v>0.42050054293357503</v>
      </c>
      <c r="Q70" s="15">
        <v>320.46475304291374</v>
      </c>
      <c r="R70" s="12">
        <v>32.97821749691807</v>
      </c>
      <c r="S70" s="11">
        <v>4.7176436956684986</v>
      </c>
      <c r="T70" s="12"/>
      <c r="U70" s="12"/>
      <c r="V70" s="14"/>
      <c r="W70" s="16"/>
      <c r="X70" s="16"/>
      <c r="Y70" s="12" t="s">
        <v>38</v>
      </c>
      <c r="Z70" s="13"/>
      <c r="AA70" s="13"/>
      <c r="AB70" s="13"/>
    </row>
    <row r="71" spans="1:28" ht="32.1" customHeight="1" x14ac:dyDescent="0.25">
      <c r="A71" s="9" t="s">
        <v>108</v>
      </c>
      <c r="B71" s="10" t="s">
        <v>62</v>
      </c>
      <c r="C71" s="10" t="s">
        <v>30</v>
      </c>
      <c r="D71" s="10" t="s">
        <v>98</v>
      </c>
      <c r="E71" s="10" t="s">
        <v>100</v>
      </c>
      <c r="F71" s="22">
        <v>52.353483333333337</v>
      </c>
      <c r="G71" s="13">
        <v>174.17766666666665</v>
      </c>
      <c r="H71" s="12">
        <v>16.600000000000001</v>
      </c>
      <c r="I71" s="12">
        <v>0.62</v>
      </c>
      <c r="J71" s="11">
        <v>2.2161863508485258</v>
      </c>
      <c r="K71" s="11">
        <v>0.11</v>
      </c>
      <c r="L71" s="12"/>
      <c r="M71" s="14"/>
      <c r="N71" s="11">
        <v>50.617433658723897</v>
      </c>
      <c r="O71" s="11">
        <v>5.6488611330059211</v>
      </c>
      <c r="P71" s="14">
        <v>0.50682460916344985</v>
      </c>
      <c r="Q71" s="15">
        <v>524.51906004098339</v>
      </c>
      <c r="R71" s="12">
        <v>16.581160069920472</v>
      </c>
      <c r="S71" s="11">
        <v>0.99818203603858791</v>
      </c>
      <c r="T71" s="12">
        <v>13.852890284499747</v>
      </c>
      <c r="U71" s="12">
        <v>10.002798924423381</v>
      </c>
      <c r="V71" s="14">
        <v>6.715777011332319E-2</v>
      </c>
      <c r="W71" s="16">
        <v>0.70348500000000003</v>
      </c>
      <c r="X71" s="16">
        <v>0.51302099999999995</v>
      </c>
      <c r="Y71" s="12">
        <v>7.6273335544138883</v>
      </c>
      <c r="Z71" s="13">
        <v>18.843122783125828</v>
      </c>
      <c r="AA71" s="13">
        <v>15.57714140360307</v>
      </c>
      <c r="AB71" s="13">
        <v>38.418313358706946</v>
      </c>
    </row>
    <row r="72" spans="1:28" ht="32.1" customHeight="1" x14ac:dyDescent="0.25">
      <c r="A72" s="9" t="s">
        <v>109</v>
      </c>
      <c r="B72" s="10"/>
      <c r="C72" s="10" t="s">
        <v>103</v>
      </c>
      <c r="D72" s="10" t="s">
        <v>98</v>
      </c>
      <c r="E72" s="10" t="s">
        <v>100</v>
      </c>
      <c r="F72" s="22">
        <v>52.361133333333335</v>
      </c>
      <c r="G72" s="13">
        <v>174.18299999999999</v>
      </c>
      <c r="H72" s="12">
        <v>35.92</v>
      </c>
      <c r="I72" s="12">
        <v>0.59</v>
      </c>
      <c r="J72" s="14"/>
      <c r="K72" s="14"/>
      <c r="L72" s="14"/>
      <c r="M72" s="14"/>
      <c r="N72" s="11">
        <v>54.078891559451442</v>
      </c>
      <c r="O72" s="11">
        <v>4.9281977742319896</v>
      </c>
      <c r="P72" s="14">
        <v>0.49933273156894098</v>
      </c>
      <c r="Q72" s="15">
        <v>474.37280000640226</v>
      </c>
      <c r="R72" s="12">
        <v>24.198783011559392</v>
      </c>
      <c r="S72" s="11">
        <v>2.6099760219561601</v>
      </c>
      <c r="T72" s="12">
        <v>24.381779477925448</v>
      </c>
      <c r="U72" s="12">
        <v>15.675181815449724</v>
      </c>
      <c r="V72" s="14">
        <v>0.16668147911121609</v>
      </c>
      <c r="W72" s="16"/>
      <c r="X72" s="16"/>
      <c r="Y72" s="12" t="s">
        <v>38</v>
      </c>
      <c r="Z72" s="13"/>
      <c r="AA72" s="13"/>
      <c r="AB72" s="13"/>
    </row>
    <row r="73" spans="1:28" ht="32.1" customHeight="1" x14ac:dyDescent="0.25">
      <c r="A73" s="9" t="s">
        <v>110</v>
      </c>
      <c r="B73" s="10"/>
      <c r="C73" s="10" t="s">
        <v>103</v>
      </c>
      <c r="D73" s="10" t="s">
        <v>98</v>
      </c>
      <c r="E73" s="10" t="s">
        <v>100</v>
      </c>
      <c r="F73" s="22">
        <v>52.356766666666665</v>
      </c>
      <c r="G73" s="13">
        <v>174.18988333333334</v>
      </c>
      <c r="H73" s="12">
        <v>16.510000000000002</v>
      </c>
      <c r="I73" s="12">
        <v>0.51</v>
      </c>
      <c r="J73" s="14"/>
      <c r="K73" s="14"/>
      <c r="L73" s="14"/>
      <c r="M73" s="14"/>
      <c r="N73" s="11">
        <v>51.131979034084651</v>
      </c>
      <c r="O73" s="11">
        <v>5.0711057215301505</v>
      </c>
      <c r="P73" s="14">
        <v>0.48776761119280682</v>
      </c>
      <c r="Q73" s="15">
        <v>558.74408340579998</v>
      </c>
      <c r="R73" s="12">
        <v>20.01291470526041</v>
      </c>
      <c r="S73" s="11">
        <v>1.727094856157618</v>
      </c>
      <c r="T73" s="12">
        <v>19.965840575040428</v>
      </c>
      <c r="U73" s="12">
        <v>13.744768611920598</v>
      </c>
      <c r="V73" s="14">
        <v>0.11276476010919079</v>
      </c>
      <c r="W73" s="16"/>
      <c r="X73" s="16"/>
      <c r="Y73" s="12" t="s">
        <v>38</v>
      </c>
      <c r="Z73" s="13"/>
      <c r="AA73" s="13"/>
      <c r="AB73" s="13"/>
    </row>
    <row r="74" spans="1:28" ht="32.1" customHeight="1" x14ac:dyDescent="0.25">
      <c r="A74" s="9" t="s">
        <v>111</v>
      </c>
      <c r="B74" s="10"/>
      <c r="C74" s="10" t="s">
        <v>103</v>
      </c>
      <c r="D74" s="10" t="s">
        <v>98</v>
      </c>
      <c r="E74" s="10" t="s">
        <v>100</v>
      </c>
      <c r="F74" s="22">
        <v>52.353833333333334</v>
      </c>
      <c r="G74" s="13">
        <v>174.19296666666668</v>
      </c>
      <c r="H74" s="12">
        <v>16.100000000000001</v>
      </c>
      <c r="I74" s="12">
        <v>0.54</v>
      </c>
      <c r="J74" s="14"/>
      <c r="K74" s="14"/>
      <c r="L74" s="14"/>
      <c r="M74" s="14"/>
      <c r="N74" s="11">
        <v>50.382279962074598</v>
      </c>
      <c r="O74" s="11">
        <v>5.2147424905690825</v>
      </c>
      <c r="P74" s="14">
        <v>0.48604178515312707</v>
      </c>
      <c r="Q74" s="15">
        <v>525.69199432909454</v>
      </c>
      <c r="R74" s="12">
        <v>17.707832696524875</v>
      </c>
      <c r="S74" s="11">
        <v>1.4218483051610193</v>
      </c>
      <c r="T74" s="12">
        <v>16.5764903081079</v>
      </c>
      <c r="U74" s="12">
        <v>11.658802737941778</v>
      </c>
      <c r="V74" s="14">
        <v>8.993701654440929E-2</v>
      </c>
      <c r="W74" s="16"/>
      <c r="X74" s="16"/>
      <c r="Y74" s="12" t="s">
        <v>38</v>
      </c>
      <c r="Z74" s="13"/>
      <c r="AA74" s="13"/>
      <c r="AB74" s="13"/>
    </row>
    <row r="75" spans="1:28" ht="32.1" customHeight="1" x14ac:dyDescent="0.25">
      <c r="A75" s="9" t="s">
        <v>112</v>
      </c>
      <c r="B75" s="10" t="s">
        <v>62</v>
      </c>
      <c r="C75" s="10" t="s">
        <v>30</v>
      </c>
      <c r="D75" s="10" t="s">
        <v>98</v>
      </c>
      <c r="E75" s="10" t="s">
        <v>100</v>
      </c>
      <c r="F75" s="22">
        <v>52.384749999999997</v>
      </c>
      <c r="G75" s="13">
        <v>174.20126666666667</v>
      </c>
      <c r="H75" s="12">
        <v>29.66</v>
      </c>
      <c r="I75" s="12">
        <v>1.4</v>
      </c>
      <c r="J75" s="11">
        <v>2.5363693494875328</v>
      </c>
      <c r="K75" s="11">
        <v>0.12</v>
      </c>
      <c r="L75" s="12"/>
      <c r="M75" s="14"/>
      <c r="N75" s="11">
        <v>53.509002364257277</v>
      </c>
      <c r="O75" s="11">
        <v>3.9303251358942752</v>
      </c>
      <c r="P75" s="14">
        <v>0.42412540786621739</v>
      </c>
      <c r="Q75" s="15">
        <v>480.82174988413243</v>
      </c>
      <c r="R75" s="12">
        <v>22.532381365223149</v>
      </c>
      <c r="S75" s="11">
        <v>1.8757116467863375</v>
      </c>
      <c r="T75" s="12">
        <v>21.97887250169164</v>
      </c>
      <c r="U75" s="12">
        <v>14.881129265053573</v>
      </c>
      <c r="V75" s="14">
        <v>0.13224655183272166</v>
      </c>
      <c r="W75" s="16">
        <v>0.70346682932700899</v>
      </c>
      <c r="X75" s="16">
        <v>0.51301699999999995</v>
      </c>
      <c r="Y75" s="12">
        <v>7.5493045666448539</v>
      </c>
      <c r="Z75" s="13">
        <v>18.838558815349025</v>
      </c>
      <c r="AA75" s="13">
        <v>15.573334507043128</v>
      </c>
      <c r="AB75" s="13">
        <v>38.408440253748104</v>
      </c>
    </row>
    <row r="76" spans="1:28" ht="32.1" customHeight="1" x14ac:dyDescent="0.25">
      <c r="A76" s="9" t="s">
        <v>113</v>
      </c>
      <c r="B76" s="10" t="s">
        <v>62</v>
      </c>
      <c r="C76" s="10" t="s">
        <v>30</v>
      </c>
      <c r="D76" s="10" t="s">
        <v>98</v>
      </c>
      <c r="E76" s="10" t="s">
        <v>100</v>
      </c>
      <c r="F76" s="22">
        <v>52.356416666666668</v>
      </c>
      <c r="G76" s="13">
        <v>174.21386666666666</v>
      </c>
      <c r="H76" s="12">
        <v>27.3</v>
      </c>
      <c r="I76" s="12">
        <v>1.1000000000000001</v>
      </c>
      <c r="J76" s="11">
        <v>3.087701078068994</v>
      </c>
      <c r="K76" s="11">
        <v>0.13</v>
      </c>
      <c r="L76" s="12"/>
      <c r="M76" s="14"/>
      <c r="N76" s="11">
        <v>53.119747260981384</v>
      </c>
      <c r="O76" s="11">
        <v>5.093258267684643</v>
      </c>
      <c r="P76" s="14">
        <v>0.50193501961346099</v>
      </c>
      <c r="Q76" s="15">
        <v>488.69761475591906</v>
      </c>
      <c r="R76" s="12">
        <v>22.876601030296175</v>
      </c>
      <c r="S76" s="11">
        <v>2.3615913681610898</v>
      </c>
      <c r="T76" s="12">
        <v>21.811866812196929</v>
      </c>
      <c r="U76" s="12">
        <v>14.572188428978295</v>
      </c>
      <c r="V76" s="14">
        <v>0.1568589751586203</v>
      </c>
      <c r="W76" s="16">
        <v>0.70322899999999999</v>
      </c>
      <c r="X76" s="16">
        <v>0.51303500000000002</v>
      </c>
      <c r="Y76" s="12">
        <v>7.9004350116065911</v>
      </c>
      <c r="Z76" s="13">
        <v>18.790900000000001</v>
      </c>
      <c r="AA76" s="13">
        <v>15.5573</v>
      </c>
      <c r="AB76" s="13">
        <v>38.340699999999998</v>
      </c>
    </row>
    <row r="77" spans="1:28" ht="32.1" customHeight="1" x14ac:dyDescent="0.25">
      <c r="A77" s="9"/>
      <c r="B77" s="10"/>
      <c r="C77" s="10"/>
      <c r="D77" s="10"/>
      <c r="E77" s="10"/>
      <c r="F77" s="10"/>
      <c r="G77" s="13"/>
      <c r="H77" s="11"/>
      <c r="I77" s="12"/>
      <c r="J77" s="14"/>
      <c r="K77" s="17"/>
      <c r="L77" s="17"/>
      <c r="M77" s="17"/>
      <c r="N77" s="11"/>
      <c r="O77" s="11"/>
      <c r="P77" s="14"/>
      <c r="Q77" s="15"/>
      <c r="R77" s="12"/>
      <c r="S77" s="11"/>
      <c r="T77" s="11"/>
      <c r="U77" s="12"/>
      <c r="V77" s="14"/>
      <c r="W77" s="16"/>
      <c r="X77" s="16"/>
      <c r="Y77" s="12"/>
      <c r="Z77" s="13"/>
      <c r="AA77" s="13"/>
      <c r="AB77" s="13"/>
    </row>
    <row r="78" spans="1:28" ht="32.1" customHeight="1" x14ac:dyDescent="0.25">
      <c r="A78" s="2" t="s">
        <v>114</v>
      </c>
      <c r="B78" s="10"/>
      <c r="C78" s="10"/>
      <c r="D78" s="10"/>
      <c r="E78" s="10"/>
      <c r="F78" s="10"/>
      <c r="G78" s="13"/>
      <c r="H78" s="11"/>
      <c r="I78" s="12"/>
      <c r="J78" s="14"/>
      <c r="K78" s="17"/>
      <c r="L78" s="17"/>
      <c r="M78" s="17"/>
      <c r="N78" s="11"/>
      <c r="O78" s="11"/>
      <c r="P78" s="14"/>
      <c r="Q78" s="15"/>
      <c r="R78" s="12"/>
      <c r="S78" s="11"/>
      <c r="T78" s="11"/>
      <c r="U78" s="12"/>
      <c r="V78" s="14"/>
      <c r="W78" s="16"/>
      <c r="X78" s="16"/>
      <c r="Y78" s="12"/>
      <c r="Z78" s="13"/>
      <c r="AA78" s="13"/>
      <c r="AB78" s="13"/>
    </row>
    <row r="79" spans="1:28" ht="32.1" customHeight="1" x14ac:dyDescent="0.25">
      <c r="A79" s="9" t="s">
        <v>115</v>
      </c>
      <c r="B79" s="10"/>
      <c r="C79" s="10" t="s">
        <v>30</v>
      </c>
      <c r="D79" s="10" t="s">
        <v>114</v>
      </c>
      <c r="E79" s="10" t="s">
        <v>116</v>
      </c>
      <c r="F79" s="10">
        <v>52.18</v>
      </c>
      <c r="G79" s="11">
        <v>175.5</v>
      </c>
      <c r="H79" s="12">
        <v>11.1</v>
      </c>
      <c r="I79" s="12">
        <v>0.22</v>
      </c>
      <c r="J79" s="14"/>
      <c r="K79" s="14"/>
      <c r="L79" s="14"/>
      <c r="M79" s="14"/>
      <c r="N79" s="11">
        <v>49.447150128433314</v>
      </c>
      <c r="O79" s="11">
        <v>8.9638614368055674</v>
      </c>
      <c r="P79" s="14">
        <v>0.64236157126160409</v>
      </c>
      <c r="Q79" s="15">
        <v>470.89498098840977</v>
      </c>
      <c r="R79" s="12">
        <v>14.298100680408204</v>
      </c>
      <c r="S79" s="11">
        <v>1.1079915548172548</v>
      </c>
      <c r="T79" s="12">
        <v>11.0657559521084</v>
      </c>
      <c r="U79" s="12">
        <v>7.9702955335495922</v>
      </c>
      <c r="V79" s="14">
        <v>6.2191246935614737E-2</v>
      </c>
      <c r="W79" s="16"/>
      <c r="X79" s="16">
        <v>0.51300500000000004</v>
      </c>
      <c r="Y79" s="12">
        <v>7.3152176033399181</v>
      </c>
      <c r="Z79" s="13">
        <v>18.917999999999999</v>
      </c>
      <c r="AA79" s="13">
        <v>15.5837</v>
      </c>
      <c r="AB79" s="13">
        <v>38.494199999999999</v>
      </c>
    </row>
    <row r="80" spans="1:28" ht="32.1" customHeight="1" x14ac:dyDescent="0.25">
      <c r="A80" s="17"/>
      <c r="B80" s="17"/>
      <c r="C80" s="17"/>
      <c r="D80" s="17"/>
      <c r="E80" s="17"/>
      <c r="F80" s="17"/>
      <c r="G80" s="17"/>
      <c r="H80" s="17"/>
      <c r="I80" s="20"/>
      <c r="J80" s="17"/>
      <c r="K80" s="17"/>
      <c r="L80" s="17"/>
      <c r="M80" s="17"/>
      <c r="N80" s="17"/>
      <c r="O80" s="17"/>
      <c r="P80" s="17"/>
      <c r="Q80" s="17"/>
      <c r="R80" s="17"/>
      <c r="S80" s="17"/>
      <c r="T80" s="17"/>
      <c r="U80" s="17"/>
      <c r="V80" s="17"/>
      <c r="W80" s="17"/>
      <c r="X80" s="17"/>
      <c r="Y80" s="17"/>
      <c r="Z80" s="17"/>
      <c r="AA80" s="17"/>
      <c r="AB80" s="17"/>
    </row>
    <row r="81" spans="1:28" ht="32.1" customHeight="1" x14ac:dyDescent="0.25">
      <c r="A81" s="2" t="s">
        <v>117</v>
      </c>
      <c r="B81" s="10"/>
      <c r="C81" s="10"/>
      <c r="D81" s="10"/>
      <c r="E81" s="10"/>
      <c r="F81" s="10"/>
      <c r="G81" s="13"/>
      <c r="H81" s="11"/>
      <c r="I81" s="12"/>
      <c r="J81" s="14"/>
      <c r="K81" s="14"/>
      <c r="L81" s="14"/>
      <c r="M81" s="14"/>
      <c r="N81" s="11"/>
      <c r="O81" s="11"/>
      <c r="P81" s="14"/>
      <c r="Q81" s="15"/>
      <c r="R81" s="12"/>
      <c r="S81" s="11"/>
      <c r="T81" s="11"/>
      <c r="U81" s="12"/>
      <c r="V81" s="14"/>
      <c r="W81" s="16"/>
      <c r="X81" s="16"/>
      <c r="Y81" s="12"/>
      <c r="Z81" s="13"/>
      <c r="AA81" s="13"/>
      <c r="AB81" s="13"/>
    </row>
    <row r="82" spans="1:28" ht="32.1" customHeight="1" x14ac:dyDescent="0.25">
      <c r="A82" s="9" t="s">
        <v>118</v>
      </c>
      <c r="B82" s="10"/>
      <c r="C82" s="10" t="s">
        <v>30</v>
      </c>
      <c r="D82" s="10" t="s">
        <v>117</v>
      </c>
      <c r="E82" s="10" t="s">
        <v>119</v>
      </c>
      <c r="F82" s="10">
        <v>52.08</v>
      </c>
      <c r="G82" s="11">
        <v>176.13</v>
      </c>
      <c r="H82" s="12">
        <v>45.05</v>
      </c>
      <c r="I82" s="12">
        <v>1.75</v>
      </c>
      <c r="J82" s="11">
        <v>2.2123770564319578</v>
      </c>
      <c r="K82" s="11">
        <v>0.09</v>
      </c>
      <c r="L82" s="12"/>
      <c r="M82" s="14"/>
      <c r="N82" s="11">
        <v>58.154777337663539</v>
      </c>
      <c r="O82" s="11">
        <v>3.192042175033583</v>
      </c>
      <c r="P82" s="14">
        <v>0.42978437171858747</v>
      </c>
      <c r="Q82" s="15">
        <v>380.14039712901837</v>
      </c>
      <c r="R82" s="12">
        <v>26.308240254959223</v>
      </c>
      <c r="S82" s="11">
        <v>2.1257802254336884</v>
      </c>
      <c r="T82" s="12">
        <v>20.292927870102019</v>
      </c>
      <c r="U82" s="12">
        <v>13.597294034564158</v>
      </c>
      <c r="V82" s="14">
        <v>0.13182556896169287</v>
      </c>
      <c r="W82" s="16"/>
      <c r="X82" s="16">
        <v>0.51304799999999995</v>
      </c>
      <c r="Y82" s="12">
        <v>8.1540292218543282</v>
      </c>
      <c r="Z82" s="13">
        <v>18.859200000000001</v>
      </c>
      <c r="AA82" s="13">
        <v>15.577</v>
      </c>
      <c r="AB82" s="13">
        <v>38.436100000000003</v>
      </c>
    </row>
    <row r="83" spans="1:28" ht="32.1" customHeight="1" x14ac:dyDescent="0.25">
      <c r="A83" s="9" t="s">
        <v>120</v>
      </c>
      <c r="B83" s="10"/>
      <c r="C83" s="10" t="s">
        <v>30</v>
      </c>
      <c r="D83" s="10" t="s">
        <v>117</v>
      </c>
      <c r="E83" s="10" t="s">
        <v>119</v>
      </c>
      <c r="F83" s="10">
        <v>52.08</v>
      </c>
      <c r="G83" s="11">
        <v>176.13</v>
      </c>
      <c r="H83" s="12">
        <v>25.72</v>
      </c>
      <c r="I83" s="12">
        <v>1.1000000000000001</v>
      </c>
      <c r="J83" s="14"/>
      <c r="K83" s="14"/>
      <c r="L83" s="14"/>
      <c r="M83" s="14"/>
      <c r="N83" s="11">
        <v>61.404432816930616</v>
      </c>
      <c r="O83" s="11">
        <v>2.4339460695661979</v>
      </c>
      <c r="P83" s="14">
        <v>0.40973276536241449</v>
      </c>
      <c r="Q83" s="15">
        <v>345.61102310544447</v>
      </c>
      <c r="R83" s="12">
        <v>27.094313513452484</v>
      </c>
      <c r="S83" s="11">
        <v>2.4635698250610751</v>
      </c>
      <c r="T83" s="12">
        <v>21.70608444497875</v>
      </c>
      <c r="U83" s="12">
        <v>14.499257631818868</v>
      </c>
      <c r="V83" s="14">
        <v>0.15777979192064304</v>
      </c>
      <c r="W83" s="16"/>
      <c r="X83" s="16">
        <v>0.513042</v>
      </c>
      <c r="Y83" s="12">
        <v>8.0369857402018585</v>
      </c>
      <c r="Z83" s="13"/>
      <c r="AA83" s="13"/>
      <c r="AB83" s="13"/>
    </row>
    <row r="84" spans="1:28" ht="32.1" customHeight="1" x14ac:dyDescent="0.25">
      <c r="A84" s="9" t="s">
        <v>121</v>
      </c>
      <c r="B84" s="10" t="s">
        <v>62</v>
      </c>
      <c r="C84" s="10" t="s">
        <v>30</v>
      </c>
      <c r="D84" s="10" t="s">
        <v>117</v>
      </c>
      <c r="E84" s="10" t="s">
        <v>119</v>
      </c>
      <c r="F84" s="10">
        <v>52.08</v>
      </c>
      <c r="G84" s="11">
        <v>176.13</v>
      </c>
      <c r="H84" s="12">
        <v>13.19</v>
      </c>
      <c r="I84" s="12">
        <v>0.31</v>
      </c>
      <c r="J84" s="11">
        <v>0.47543792990478728</v>
      </c>
      <c r="K84" s="11">
        <v>0.09</v>
      </c>
      <c r="L84" s="12"/>
      <c r="M84" s="14"/>
      <c r="N84" s="11">
        <v>52.79768647962463</v>
      </c>
      <c r="O84" s="11">
        <v>4.2111273139220975</v>
      </c>
      <c r="P84" s="14">
        <v>0.45471587679833503</v>
      </c>
      <c r="Q84" s="15">
        <v>466.55969776779443</v>
      </c>
      <c r="R84" s="12">
        <v>27.677649651661138</v>
      </c>
      <c r="S84" s="11">
        <v>2.4557847092469638</v>
      </c>
      <c r="T84" s="12">
        <v>21.387312043757412</v>
      </c>
      <c r="U84" s="12">
        <v>15.197874136355342</v>
      </c>
      <c r="V84" s="14">
        <v>0.14557328575309475</v>
      </c>
      <c r="W84" s="16"/>
      <c r="X84" s="16">
        <v>0.51305100000000003</v>
      </c>
      <c r="Y84" s="12">
        <v>8.2125509626827284</v>
      </c>
      <c r="Z84" s="13">
        <v>18.826899999999998</v>
      </c>
      <c r="AA84" s="13">
        <v>15.569900000000001</v>
      </c>
      <c r="AB84" s="13">
        <v>38.3949</v>
      </c>
    </row>
    <row r="85" spans="1:28" ht="32.1" customHeight="1" x14ac:dyDescent="0.25">
      <c r="A85" s="9" t="s">
        <v>122</v>
      </c>
      <c r="B85" s="10" t="s">
        <v>62</v>
      </c>
      <c r="C85" s="10" t="s">
        <v>30</v>
      </c>
      <c r="D85" s="10" t="s">
        <v>117</v>
      </c>
      <c r="E85" s="10" t="s">
        <v>119</v>
      </c>
      <c r="F85" s="10">
        <v>52.08</v>
      </c>
      <c r="G85" s="11">
        <v>176.13</v>
      </c>
      <c r="H85" s="12">
        <v>8.15</v>
      </c>
      <c r="I85" s="12">
        <v>0.17</v>
      </c>
      <c r="J85" s="11">
        <v>-4.583686135017695</v>
      </c>
      <c r="K85" s="11">
        <v>0.1</v>
      </c>
      <c r="L85" s="12"/>
      <c r="M85" s="14"/>
      <c r="N85" s="11">
        <v>49.668412571774311</v>
      </c>
      <c r="O85" s="11">
        <v>5.4873959457018691</v>
      </c>
      <c r="P85" s="14">
        <v>0.51416860306373902</v>
      </c>
      <c r="Q85" s="15">
        <v>450.14521965008208</v>
      </c>
      <c r="R85" s="12">
        <v>16.512321682486121</v>
      </c>
      <c r="S85" s="11">
        <v>1.993423600822418</v>
      </c>
      <c r="T85" s="12">
        <v>13.95543871245831</v>
      </c>
      <c r="U85" s="12">
        <v>9.9534536467254213</v>
      </c>
      <c r="V85" s="14">
        <v>0.12486182603127959</v>
      </c>
      <c r="W85" s="16"/>
      <c r="X85" s="16">
        <v>0.51305000000000001</v>
      </c>
      <c r="Y85" s="12">
        <v>8.1930437157399272</v>
      </c>
      <c r="Z85" s="13">
        <v>18.741199999999999</v>
      </c>
      <c r="AA85" s="13">
        <v>15.5555</v>
      </c>
      <c r="AB85" s="13">
        <v>38.2928</v>
      </c>
    </row>
    <row r="86" spans="1:28" ht="32.1" customHeight="1" x14ac:dyDescent="0.25">
      <c r="A86" s="9"/>
      <c r="B86" s="10"/>
      <c r="C86" s="10"/>
      <c r="D86" s="10"/>
      <c r="E86" s="10"/>
      <c r="F86" s="10"/>
      <c r="G86" s="13"/>
      <c r="H86" s="11"/>
      <c r="I86" s="12"/>
      <c r="J86" s="14"/>
      <c r="K86" s="17"/>
      <c r="L86" s="17"/>
      <c r="M86" s="17"/>
      <c r="N86" s="11"/>
      <c r="O86" s="11"/>
      <c r="P86" s="14"/>
      <c r="Q86" s="15"/>
      <c r="R86" s="12"/>
      <c r="S86" s="11"/>
      <c r="T86" s="11"/>
      <c r="U86" s="12"/>
      <c r="V86" s="14"/>
      <c r="W86" s="16"/>
      <c r="X86" s="16"/>
      <c r="Y86" s="12"/>
      <c r="Z86" s="13"/>
      <c r="AA86" s="13"/>
      <c r="AB86" s="13"/>
    </row>
    <row r="87" spans="1:28" ht="32.1" customHeight="1" x14ac:dyDescent="0.25">
      <c r="A87" s="2" t="s">
        <v>123</v>
      </c>
      <c r="B87" s="10"/>
      <c r="C87" s="10"/>
      <c r="D87" s="10"/>
      <c r="E87" s="10"/>
      <c r="F87" s="10"/>
      <c r="G87" s="13"/>
      <c r="H87" s="11"/>
      <c r="I87" s="12"/>
      <c r="J87" s="14"/>
      <c r="K87" s="17"/>
      <c r="L87" s="17"/>
      <c r="M87" s="17"/>
      <c r="N87" s="11"/>
      <c r="O87" s="11"/>
      <c r="P87" s="14"/>
      <c r="Q87" s="15"/>
      <c r="R87" s="12"/>
      <c r="S87" s="11"/>
      <c r="T87" s="11"/>
      <c r="U87" s="12"/>
      <c r="V87" s="14"/>
      <c r="W87" s="16"/>
      <c r="X87" s="16"/>
      <c r="Y87" s="12"/>
      <c r="Z87" s="13"/>
      <c r="AA87" s="13"/>
      <c r="AB87" s="13"/>
    </row>
    <row r="88" spans="1:28" ht="32.1" customHeight="1" x14ac:dyDescent="0.25">
      <c r="A88" s="9" t="s">
        <v>124</v>
      </c>
      <c r="B88" s="10" t="s">
        <v>62</v>
      </c>
      <c r="C88" s="10" t="s">
        <v>30</v>
      </c>
      <c r="D88" s="10" t="s">
        <v>125</v>
      </c>
      <c r="E88" s="10" t="s">
        <v>123</v>
      </c>
      <c r="F88" s="10">
        <v>51.93</v>
      </c>
      <c r="G88" s="11">
        <v>176.75</v>
      </c>
      <c r="H88" s="12">
        <v>8.0300000000000011</v>
      </c>
      <c r="I88" s="12">
        <v>0.38</v>
      </c>
      <c r="J88" s="11">
        <v>0.45297114235776093</v>
      </c>
      <c r="K88" s="11">
        <v>0.1</v>
      </c>
      <c r="L88" s="12"/>
      <c r="M88" s="14"/>
      <c r="N88" s="11">
        <v>50.782182840414237</v>
      </c>
      <c r="O88" s="11">
        <v>5.4478759489127171</v>
      </c>
      <c r="P88" s="14">
        <v>0.50748545411797075</v>
      </c>
      <c r="Q88" s="15">
        <v>645.90798007848684</v>
      </c>
      <c r="R88" s="12">
        <v>15.789045938234844</v>
      </c>
      <c r="S88" s="11">
        <v>1.5923060282105479</v>
      </c>
      <c r="T88" s="12">
        <v>20.18855517645099</v>
      </c>
      <c r="U88" s="12">
        <v>13.630376244234485</v>
      </c>
      <c r="V88" s="14">
        <v>0.10245219877478036</v>
      </c>
      <c r="W88" s="16">
        <v>0.70321999999999996</v>
      </c>
      <c r="X88" s="16">
        <v>0.512992</v>
      </c>
      <c r="Y88" s="12">
        <v>7.0616233930900147</v>
      </c>
      <c r="Z88" s="13">
        <v>18.7102</v>
      </c>
      <c r="AA88" s="13">
        <v>15.542</v>
      </c>
      <c r="AB88" s="13">
        <v>38.2288</v>
      </c>
    </row>
    <row r="89" spans="1:28" ht="32.1" customHeight="1" x14ac:dyDescent="0.25">
      <c r="A89" s="9" t="s">
        <v>126</v>
      </c>
      <c r="B89" s="10" t="s">
        <v>62</v>
      </c>
      <c r="C89" s="10" t="s">
        <v>30</v>
      </c>
      <c r="D89" s="10" t="s">
        <v>125</v>
      </c>
      <c r="E89" s="10" t="s">
        <v>123</v>
      </c>
      <c r="F89" s="10">
        <v>51.93</v>
      </c>
      <c r="G89" s="11">
        <v>176.75</v>
      </c>
      <c r="H89" s="12">
        <v>11.85</v>
      </c>
      <c r="I89" s="12">
        <v>0.28999999999999998</v>
      </c>
      <c r="J89" s="11">
        <v>2.5083110106622897</v>
      </c>
      <c r="K89" s="11">
        <v>0.11</v>
      </c>
      <c r="L89" s="12"/>
      <c r="M89" s="14"/>
      <c r="N89" s="11">
        <v>49.831654890710816</v>
      </c>
      <c r="O89" s="11">
        <v>4.9969172696831379</v>
      </c>
      <c r="P89" s="14">
        <v>0.47340594781317263</v>
      </c>
      <c r="Q89" s="15">
        <v>621.65369608050571</v>
      </c>
      <c r="R89" s="12">
        <v>16.854911822690532</v>
      </c>
      <c r="S89" s="11">
        <v>1.5719631551099482</v>
      </c>
      <c r="T89" s="12">
        <v>17.904949861014522</v>
      </c>
      <c r="U89" s="12">
        <v>12.694674288673797</v>
      </c>
      <c r="V89" s="14">
        <v>9.1237212283228675E-2</v>
      </c>
      <c r="W89" s="16"/>
      <c r="X89" s="16">
        <v>0.51299799999999995</v>
      </c>
      <c r="Y89" s="12">
        <v>7.1786668747424836</v>
      </c>
      <c r="Z89" s="13"/>
      <c r="AA89" s="13"/>
      <c r="AB89" s="13"/>
    </row>
    <row r="90" spans="1:28" ht="32.1" customHeight="1" x14ac:dyDescent="0.25">
      <c r="A90" s="9" t="s">
        <v>127</v>
      </c>
      <c r="B90" s="10"/>
      <c r="C90" s="10" t="s">
        <v>30</v>
      </c>
      <c r="D90" s="10" t="s">
        <v>125</v>
      </c>
      <c r="E90" s="10" t="s">
        <v>123</v>
      </c>
      <c r="F90" s="10">
        <v>51.93</v>
      </c>
      <c r="G90" s="11">
        <v>176.75</v>
      </c>
      <c r="H90" s="12">
        <v>15.05</v>
      </c>
      <c r="I90" s="12">
        <v>0.69</v>
      </c>
      <c r="J90" s="11">
        <v>1.237882095847409</v>
      </c>
      <c r="K90" s="11">
        <v>0.1</v>
      </c>
      <c r="L90" s="12"/>
      <c r="M90" s="14"/>
      <c r="N90" s="11">
        <v>52.805375785684497</v>
      </c>
      <c r="O90" s="11">
        <v>4.2157505852479717</v>
      </c>
      <c r="P90" s="14">
        <v>0.46017644875301067</v>
      </c>
      <c r="Q90" s="15">
        <v>574.88032804945669</v>
      </c>
      <c r="R90" s="12">
        <v>18.374501374553439</v>
      </c>
      <c r="S90" s="11">
        <v>1.8900083423892451</v>
      </c>
      <c r="T90" s="12">
        <v>20.637916356487978</v>
      </c>
      <c r="U90" s="12">
        <v>13.595479990680609</v>
      </c>
      <c r="V90" s="14">
        <v>0.11088967431878993</v>
      </c>
      <c r="W90" s="16"/>
      <c r="X90" s="16">
        <v>0.51300800000000002</v>
      </c>
      <c r="Y90" s="12">
        <v>7.3737393441661521</v>
      </c>
      <c r="Z90" s="13"/>
      <c r="AA90" s="13"/>
      <c r="AB90" s="13"/>
    </row>
    <row r="91" spans="1:28" ht="32.1" customHeight="1" x14ac:dyDescent="0.25">
      <c r="A91" s="9"/>
      <c r="B91" s="10"/>
      <c r="C91" s="10"/>
      <c r="D91" s="10"/>
      <c r="E91" s="10"/>
      <c r="F91" s="10"/>
      <c r="G91" s="13"/>
      <c r="H91" s="11"/>
      <c r="I91" s="12"/>
      <c r="J91" s="14"/>
      <c r="K91" s="17"/>
      <c r="L91" s="17"/>
      <c r="M91" s="17"/>
      <c r="N91" s="11"/>
      <c r="O91" s="11"/>
      <c r="P91" s="14"/>
      <c r="Q91" s="15"/>
      <c r="R91" s="12"/>
      <c r="S91" s="11"/>
      <c r="T91" s="11"/>
      <c r="U91" s="12"/>
      <c r="V91" s="14"/>
      <c r="W91" s="16"/>
      <c r="X91" s="16"/>
      <c r="Y91" s="12"/>
      <c r="Z91" s="13"/>
      <c r="AA91" s="13"/>
      <c r="AB91" s="13"/>
    </row>
    <row r="92" spans="1:28" ht="32.1" customHeight="1" x14ac:dyDescent="0.25">
      <c r="A92" s="2" t="s">
        <v>128</v>
      </c>
      <c r="B92" s="10"/>
      <c r="C92" s="10"/>
      <c r="D92" s="10"/>
      <c r="E92" s="10"/>
      <c r="F92" s="10"/>
      <c r="G92" s="13"/>
      <c r="H92" s="11"/>
      <c r="I92" s="12"/>
      <c r="J92" s="14"/>
      <c r="K92" s="17"/>
      <c r="L92" s="17"/>
      <c r="M92" s="17"/>
      <c r="N92" s="11"/>
      <c r="O92" s="11"/>
      <c r="P92" s="14"/>
      <c r="Q92" s="15"/>
      <c r="R92" s="12"/>
      <c r="S92" s="11"/>
      <c r="T92" s="11"/>
      <c r="U92" s="12"/>
      <c r="V92" s="14"/>
      <c r="W92" s="16"/>
      <c r="X92" s="16"/>
      <c r="Y92" s="12"/>
      <c r="Z92" s="13"/>
      <c r="AA92" s="13"/>
      <c r="AB92" s="13"/>
    </row>
    <row r="93" spans="1:28" ht="32.1" customHeight="1" x14ac:dyDescent="0.25">
      <c r="A93" s="9" t="s">
        <v>129</v>
      </c>
      <c r="B93" s="10" t="s">
        <v>62</v>
      </c>
      <c r="C93" s="10" t="s">
        <v>33</v>
      </c>
      <c r="D93" s="10" t="s">
        <v>128</v>
      </c>
      <c r="E93" s="10" t="s">
        <v>130</v>
      </c>
      <c r="F93" s="10">
        <v>51.92</v>
      </c>
      <c r="G93" s="11">
        <v>177.17</v>
      </c>
      <c r="H93" s="12">
        <v>8.3000000000000007</v>
      </c>
      <c r="I93" s="12">
        <v>0.11700000000000001</v>
      </c>
      <c r="J93" s="11">
        <v>-0.25900230988107342</v>
      </c>
      <c r="K93" s="11">
        <v>0.1</v>
      </c>
      <c r="L93" s="12"/>
      <c r="M93" s="14"/>
      <c r="N93" s="11">
        <v>49.8</v>
      </c>
      <c r="O93" s="11">
        <v>5.29</v>
      </c>
      <c r="P93" s="14">
        <v>0.46658984722027352</v>
      </c>
      <c r="Q93" s="15">
        <v>636</v>
      </c>
      <c r="R93" s="12">
        <v>20.7</v>
      </c>
      <c r="S93" s="11">
        <v>1.96</v>
      </c>
      <c r="T93" s="12">
        <v>24.9</v>
      </c>
      <c r="U93" s="12">
        <v>16.5</v>
      </c>
      <c r="V93" s="14">
        <v>0.11</v>
      </c>
      <c r="W93" s="16">
        <v>0.70305300000000004</v>
      </c>
      <c r="X93" s="16">
        <v>0.51300599999999996</v>
      </c>
      <c r="Y93" s="12">
        <v>7.3347248502805513</v>
      </c>
      <c r="Z93" s="13">
        <v>18.702999999999999</v>
      </c>
      <c r="AA93" s="13">
        <v>15.528</v>
      </c>
      <c r="AB93" s="13">
        <v>38.206000000000003</v>
      </c>
    </row>
    <row r="94" spans="1:28" ht="32.1" customHeight="1" x14ac:dyDescent="0.25">
      <c r="A94" s="9" t="s">
        <v>131</v>
      </c>
      <c r="B94" s="10" t="s">
        <v>62</v>
      </c>
      <c r="C94" s="10" t="s">
        <v>33</v>
      </c>
      <c r="D94" s="10" t="s">
        <v>128</v>
      </c>
      <c r="E94" s="10" t="s">
        <v>130</v>
      </c>
      <c r="F94" s="10">
        <v>51.92</v>
      </c>
      <c r="G94" s="11">
        <v>177.17</v>
      </c>
      <c r="H94" s="12">
        <v>8.2899999999999991</v>
      </c>
      <c r="I94" s="12">
        <v>0.28000000000000003</v>
      </c>
      <c r="J94" s="11">
        <v>-0.15007184107762583</v>
      </c>
      <c r="K94" s="11">
        <v>0.109</v>
      </c>
      <c r="L94" s="12"/>
      <c r="M94" s="14"/>
      <c r="N94" s="11">
        <v>49.61</v>
      </c>
      <c r="O94" s="11">
        <v>6.11</v>
      </c>
      <c r="P94" s="14">
        <v>0.49056955780399963</v>
      </c>
      <c r="Q94" s="15">
        <v>627</v>
      </c>
      <c r="R94" s="12">
        <v>19.100000000000001</v>
      </c>
      <c r="S94" s="11">
        <v>1.56</v>
      </c>
      <c r="T94" s="12">
        <v>20.6</v>
      </c>
      <c r="U94" s="12">
        <v>14.3</v>
      </c>
      <c r="V94" s="14">
        <v>0.09</v>
      </c>
      <c r="W94" s="16"/>
      <c r="X94" s="16"/>
      <c r="Y94" s="12" t="s">
        <v>38</v>
      </c>
      <c r="Z94" s="13"/>
      <c r="AA94" s="13"/>
      <c r="AB94" s="13"/>
    </row>
    <row r="95" spans="1:28" ht="32.1" customHeight="1" x14ac:dyDescent="0.25">
      <c r="A95" s="9" t="s">
        <v>132</v>
      </c>
      <c r="B95" s="10" t="s">
        <v>62</v>
      </c>
      <c r="C95" s="10" t="s">
        <v>33</v>
      </c>
      <c r="D95" s="10" t="s">
        <v>128</v>
      </c>
      <c r="E95" s="10" t="s">
        <v>130</v>
      </c>
      <c r="F95" s="10">
        <v>51.92</v>
      </c>
      <c r="G95" s="11">
        <v>177.17</v>
      </c>
      <c r="H95" s="12">
        <v>6.97</v>
      </c>
      <c r="I95" s="12">
        <v>9.2999999999999999E-2</v>
      </c>
      <c r="J95" s="11">
        <v>-2.4184214101484698</v>
      </c>
      <c r="K95" s="11">
        <v>0.09</v>
      </c>
      <c r="L95" s="12"/>
      <c r="M95" s="14"/>
      <c r="N95" s="11">
        <v>48.71</v>
      </c>
      <c r="O95" s="11">
        <v>5.05</v>
      </c>
      <c r="P95" s="14">
        <v>0.44187503076640061</v>
      </c>
      <c r="Q95" s="15">
        <v>576</v>
      </c>
      <c r="R95" s="12">
        <v>21.7</v>
      </c>
      <c r="S95" s="11">
        <v>1.89</v>
      </c>
      <c r="T95" s="12">
        <v>19.100000000000001</v>
      </c>
      <c r="U95" s="12">
        <v>14.1</v>
      </c>
      <c r="V95" s="14">
        <v>0.11</v>
      </c>
      <c r="W95" s="16">
        <v>0.70306100000000005</v>
      </c>
      <c r="X95" s="16">
        <v>0.51302099999999995</v>
      </c>
      <c r="Y95" s="12">
        <v>7.6273335544138883</v>
      </c>
      <c r="Z95" s="13">
        <v>18.72</v>
      </c>
      <c r="AA95" s="13">
        <v>15.53</v>
      </c>
      <c r="AB95" s="13">
        <v>38.22</v>
      </c>
    </row>
    <row r="96" spans="1:28" ht="32.1" customHeight="1" x14ac:dyDescent="0.25">
      <c r="A96" s="9"/>
      <c r="B96" s="10"/>
      <c r="C96" s="10"/>
      <c r="D96" s="10"/>
      <c r="E96" s="10"/>
      <c r="F96" s="10"/>
      <c r="G96" s="13"/>
      <c r="H96" s="11"/>
      <c r="I96" s="12"/>
      <c r="J96" s="14"/>
      <c r="K96" s="17"/>
      <c r="L96" s="17"/>
      <c r="M96" s="17"/>
      <c r="N96" s="11"/>
      <c r="O96" s="11"/>
      <c r="P96" s="14"/>
      <c r="Q96" s="15"/>
      <c r="R96" s="12"/>
      <c r="S96" s="11"/>
      <c r="T96" s="11"/>
      <c r="U96" s="12"/>
      <c r="V96" s="14"/>
      <c r="W96" s="16"/>
      <c r="X96" s="16"/>
      <c r="Y96" s="12"/>
      <c r="Z96" s="13"/>
      <c r="AA96" s="13"/>
      <c r="AB96" s="13"/>
    </row>
    <row r="97" spans="1:28" ht="32.1" customHeight="1" x14ac:dyDescent="0.25">
      <c r="A97" s="2" t="s">
        <v>133</v>
      </c>
      <c r="B97" s="10"/>
      <c r="C97" s="10"/>
      <c r="D97" s="10"/>
      <c r="E97" s="10"/>
      <c r="F97" s="10"/>
      <c r="G97" s="13"/>
      <c r="H97" s="11"/>
      <c r="I97" s="12"/>
      <c r="J97" s="14"/>
      <c r="K97" s="17"/>
      <c r="L97" s="17"/>
      <c r="M97" s="17"/>
      <c r="N97" s="11"/>
      <c r="O97" s="11"/>
      <c r="P97" s="14"/>
      <c r="Q97" s="15"/>
      <c r="R97" s="12"/>
      <c r="S97" s="11"/>
      <c r="T97" s="11"/>
      <c r="U97" s="12"/>
      <c r="V97" s="14"/>
      <c r="W97" s="16"/>
      <c r="X97" s="16"/>
      <c r="Y97" s="12"/>
      <c r="Z97" s="13"/>
      <c r="AA97" s="13"/>
      <c r="AB97" s="13"/>
    </row>
    <row r="98" spans="1:28" ht="32.1" customHeight="1" x14ac:dyDescent="0.25">
      <c r="A98" s="9" t="s">
        <v>134</v>
      </c>
      <c r="B98" s="10"/>
      <c r="C98" s="10" t="s">
        <v>30</v>
      </c>
      <c r="D98" s="10" t="s">
        <v>133</v>
      </c>
      <c r="E98" s="10" t="s">
        <v>135</v>
      </c>
      <c r="F98" s="18">
        <v>51.9</v>
      </c>
      <c r="G98" s="11">
        <v>177.43</v>
      </c>
      <c r="H98" s="12">
        <v>24.3</v>
      </c>
      <c r="I98" s="12">
        <v>1.3</v>
      </c>
      <c r="J98" s="14"/>
      <c r="K98" s="14"/>
      <c r="L98" s="14"/>
      <c r="M98" s="14"/>
      <c r="N98" s="11">
        <v>54.406808476196566</v>
      </c>
      <c r="O98" s="11">
        <v>3.3645625884143935</v>
      </c>
      <c r="P98" s="14">
        <v>0.43552150426860542</v>
      </c>
      <c r="Q98" s="15">
        <v>503.85219967110538</v>
      </c>
      <c r="R98" s="12">
        <v>19.486807843332869</v>
      </c>
      <c r="S98" s="11">
        <v>2.08902245031351</v>
      </c>
      <c r="T98" s="12">
        <v>21.97733173411865</v>
      </c>
      <c r="U98" s="12">
        <v>14.385177105034025</v>
      </c>
      <c r="V98" s="14">
        <v>0.12500155140679617</v>
      </c>
      <c r="W98" s="16"/>
      <c r="X98" s="16">
        <v>0.51304700000000003</v>
      </c>
      <c r="Y98" s="12">
        <v>8.1345219749136941</v>
      </c>
      <c r="Z98" s="13">
        <v>18.800699999999999</v>
      </c>
      <c r="AA98" s="13">
        <v>15.564399999999999</v>
      </c>
      <c r="AB98" s="13">
        <v>38.366100000000003</v>
      </c>
    </row>
    <row r="99" spans="1:28" ht="32.1" customHeight="1" x14ac:dyDescent="0.25">
      <c r="A99" s="9"/>
      <c r="B99" s="10"/>
      <c r="C99" s="10"/>
      <c r="D99" s="10"/>
      <c r="E99" s="10"/>
      <c r="F99" s="10"/>
      <c r="G99" s="13"/>
      <c r="H99" s="11"/>
      <c r="I99" s="12"/>
      <c r="J99" s="14"/>
      <c r="K99" s="14"/>
      <c r="L99" s="14"/>
      <c r="M99" s="14"/>
      <c r="N99" s="11"/>
      <c r="O99" s="11"/>
      <c r="P99" s="14"/>
      <c r="Q99" s="15"/>
      <c r="R99" s="12"/>
      <c r="S99" s="11"/>
      <c r="T99" s="11"/>
      <c r="U99" s="12"/>
      <c r="V99" s="14"/>
      <c r="W99" s="16"/>
      <c r="X99" s="16"/>
      <c r="Y99" s="12"/>
      <c r="Z99" s="13"/>
      <c r="AA99" s="13"/>
      <c r="AB99" s="13"/>
    </row>
    <row r="100" spans="1:28" ht="32.1" customHeight="1" x14ac:dyDescent="0.25">
      <c r="A100" s="2" t="s">
        <v>136</v>
      </c>
      <c r="B100" s="10"/>
      <c r="C100" s="10"/>
      <c r="D100" s="10"/>
      <c r="E100" s="10"/>
      <c r="F100" s="10"/>
      <c r="G100" s="13"/>
      <c r="H100" s="11"/>
      <c r="I100" s="12"/>
      <c r="J100" s="14"/>
      <c r="K100" s="14"/>
      <c r="L100" s="14"/>
      <c r="M100" s="14"/>
      <c r="N100" s="11"/>
      <c r="O100" s="11"/>
      <c r="P100" s="14"/>
      <c r="Q100" s="15"/>
      <c r="R100" s="12"/>
      <c r="S100" s="11"/>
      <c r="T100" s="11"/>
      <c r="U100" s="12"/>
      <c r="V100" s="14"/>
      <c r="W100" s="16"/>
      <c r="X100" s="16"/>
      <c r="Y100" s="12"/>
      <c r="Z100" s="13"/>
      <c r="AA100" s="13"/>
      <c r="AB100" s="13"/>
    </row>
    <row r="101" spans="1:28" ht="32.1" customHeight="1" x14ac:dyDescent="0.25">
      <c r="A101" s="9" t="s">
        <v>137</v>
      </c>
      <c r="B101" s="10"/>
      <c r="C101" s="10" t="s">
        <v>30</v>
      </c>
      <c r="D101" s="10" t="s">
        <v>136</v>
      </c>
      <c r="E101" s="10" t="s">
        <v>138</v>
      </c>
      <c r="F101" s="22">
        <v>51.949233333333332</v>
      </c>
      <c r="G101" s="13">
        <v>181.42491666666666</v>
      </c>
      <c r="H101" s="12">
        <v>21.1</v>
      </c>
      <c r="I101" s="12">
        <v>0.76</v>
      </c>
      <c r="J101" s="14"/>
      <c r="K101" s="14"/>
      <c r="L101" s="14"/>
      <c r="M101" s="14"/>
      <c r="N101" s="11">
        <v>60.138490735869873</v>
      </c>
      <c r="O101" s="11">
        <v>3.2664938891714228</v>
      </c>
      <c r="P101" s="14">
        <v>0.46189052588740304</v>
      </c>
      <c r="Q101" s="15">
        <v>299.35928455123786</v>
      </c>
      <c r="R101" s="12">
        <v>20.787105833044624</v>
      </c>
      <c r="S101" s="11">
        <v>2.4858881418023344</v>
      </c>
      <c r="T101" s="12">
        <v>20.021821217855841</v>
      </c>
      <c r="U101" s="12">
        <v>11.920363400245463</v>
      </c>
      <c r="V101" s="14">
        <v>0.18865454903604753</v>
      </c>
      <c r="W101" s="16">
        <v>0.70323788034379398</v>
      </c>
      <c r="X101" s="16">
        <v>0.51303699999999997</v>
      </c>
      <c r="Y101" s="12">
        <v>7.9394495054900256</v>
      </c>
      <c r="Z101" s="13">
        <v>18.756799999999998</v>
      </c>
      <c r="AA101" s="13">
        <v>15.5549</v>
      </c>
      <c r="AB101" s="13">
        <v>38.329900000000002</v>
      </c>
    </row>
    <row r="102" spans="1:28" ht="32.1" customHeight="1" x14ac:dyDescent="0.25">
      <c r="A102" s="9" t="s">
        <v>139</v>
      </c>
      <c r="B102" s="10"/>
      <c r="C102" s="10" t="s">
        <v>140</v>
      </c>
      <c r="D102" s="10" t="s">
        <v>136</v>
      </c>
      <c r="E102" s="10" t="s">
        <v>138</v>
      </c>
      <c r="F102" s="22">
        <v>51.954316666666664</v>
      </c>
      <c r="G102" s="13">
        <v>181.43938333333332</v>
      </c>
      <c r="H102" s="12">
        <v>13.26</v>
      </c>
      <c r="I102" s="12">
        <v>0.19</v>
      </c>
      <c r="J102" s="14"/>
      <c r="K102" s="14"/>
      <c r="L102" s="14"/>
      <c r="M102" s="14"/>
      <c r="N102" s="11">
        <v>59.109021791465125</v>
      </c>
      <c r="O102" s="11">
        <v>3.4177164188425566</v>
      </c>
      <c r="P102" s="14">
        <v>0.46311715306533779</v>
      </c>
      <c r="Q102" s="15">
        <v>305.87888223602988</v>
      </c>
      <c r="R102" s="12">
        <v>21.234275528513962</v>
      </c>
      <c r="S102" s="11">
        <v>2.4993968863782641</v>
      </c>
      <c r="T102" s="12">
        <v>20.42988713338703</v>
      </c>
      <c r="U102" s="12">
        <v>12.409882072051134</v>
      </c>
      <c r="V102" s="14">
        <v>0.20247547529653823</v>
      </c>
      <c r="W102" s="16"/>
      <c r="X102" s="16"/>
      <c r="Y102" s="12" t="s">
        <v>38</v>
      </c>
      <c r="Z102" s="13"/>
      <c r="AA102" s="13"/>
      <c r="AB102" s="13"/>
    </row>
    <row r="103" spans="1:28" ht="32.1" customHeight="1" x14ac:dyDescent="0.25">
      <c r="A103" s="9" t="s">
        <v>141</v>
      </c>
      <c r="B103" s="10"/>
      <c r="C103" s="10" t="s">
        <v>140</v>
      </c>
      <c r="D103" s="10" t="s">
        <v>136</v>
      </c>
      <c r="E103" s="10" t="s">
        <v>138</v>
      </c>
      <c r="F103" s="22">
        <v>51.968533333333333</v>
      </c>
      <c r="G103" s="13">
        <v>181.45226666666667</v>
      </c>
      <c r="H103" s="12">
        <v>15.25</v>
      </c>
      <c r="I103" s="12">
        <v>0.25</v>
      </c>
      <c r="J103" s="14"/>
      <c r="K103" s="14"/>
      <c r="L103" s="14"/>
      <c r="M103" s="14"/>
      <c r="N103" s="11">
        <v>65.89260701703823</v>
      </c>
      <c r="O103" s="11">
        <v>1.8823080321241925</v>
      </c>
      <c r="P103" s="14">
        <v>0.4343784844685078</v>
      </c>
      <c r="Q103" s="15">
        <v>286.74161777196611</v>
      </c>
      <c r="R103" s="12">
        <v>19.479446872476597</v>
      </c>
      <c r="S103" s="11">
        <v>4.2570315271950676</v>
      </c>
      <c r="T103" s="12">
        <v>25.179497548580354</v>
      </c>
      <c r="U103" s="12">
        <v>12.693026383316962</v>
      </c>
      <c r="V103" s="14">
        <v>0.33515995796862547</v>
      </c>
      <c r="W103" s="16"/>
      <c r="X103" s="16"/>
      <c r="Y103" s="12" t="s">
        <v>38</v>
      </c>
      <c r="Z103" s="13"/>
      <c r="AA103" s="13"/>
      <c r="AB103" s="13"/>
    </row>
    <row r="104" spans="1:28" ht="32.1" customHeight="1" x14ac:dyDescent="0.25">
      <c r="A104" s="9" t="s">
        <v>142</v>
      </c>
      <c r="B104" s="10" t="s">
        <v>62</v>
      </c>
      <c r="C104" s="10" t="s">
        <v>30</v>
      </c>
      <c r="D104" s="10" t="s">
        <v>136</v>
      </c>
      <c r="E104" s="10" t="s">
        <v>138</v>
      </c>
      <c r="F104" s="22">
        <v>51.918849999999999</v>
      </c>
      <c r="G104" s="13">
        <v>181.45643333333334</v>
      </c>
      <c r="H104" s="12">
        <v>7.21</v>
      </c>
      <c r="I104" s="12">
        <v>0.32</v>
      </c>
      <c r="J104" s="11">
        <v>4.2478887412942257</v>
      </c>
      <c r="K104" s="11">
        <v>7.0000000000000007E-2</v>
      </c>
      <c r="L104" s="12"/>
      <c r="M104" s="14"/>
      <c r="N104" s="11">
        <v>52.322012560399884</v>
      </c>
      <c r="O104" s="11">
        <v>5.5683145478459197</v>
      </c>
      <c r="P104" s="14">
        <v>0.53868608445708377</v>
      </c>
      <c r="Q104" s="15">
        <v>432.48456769609919</v>
      </c>
      <c r="R104" s="12">
        <v>16.564725894077664</v>
      </c>
      <c r="S104" s="11">
        <v>1.3110919603744744</v>
      </c>
      <c r="T104" s="12">
        <v>11.410589363698033</v>
      </c>
      <c r="U104" s="12">
        <v>8.2360316980154469</v>
      </c>
      <c r="V104" s="14">
        <v>9.9284185021107974E-2</v>
      </c>
      <c r="W104" s="16"/>
      <c r="X104" s="16">
        <v>0.51306399999999996</v>
      </c>
      <c r="Y104" s="12">
        <v>8.4661451729304655</v>
      </c>
      <c r="Z104" s="13">
        <v>18.671800000000001</v>
      </c>
      <c r="AA104" s="13">
        <v>15.542</v>
      </c>
      <c r="AB104" s="13">
        <v>38.234699999999997</v>
      </c>
    </row>
    <row r="105" spans="1:28" ht="32.1" customHeight="1" x14ac:dyDescent="0.25">
      <c r="A105" s="9" t="s">
        <v>143</v>
      </c>
      <c r="B105" s="10" t="s">
        <v>62</v>
      </c>
      <c r="C105" s="10" t="s">
        <v>30</v>
      </c>
      <c r="D105" s="10" t="s">
        <v>136</v>
      </c>
      <c r="E105" s="10" t="s">
        <v>138</v>
      </c>
      <c r="F105" s="22">
        <v>51.931649999999998</v>
      </c>
      <c r="G105" s="13">
        <v>181.45823333333334</v>
      </c>
      <c r="H105" s="12">
        <v>24.27</v>
      </c>
      <c r="I105" s="12">
        <v>0.66</v>
      </c>
      <c r="J105" s="11">
        <v>2.1133961347272745</v>
      </c>
      <c r="K105" s="11">
        <v>0.09</v>
      </c>
      <c r="L105" s="12"/>
      <c r="M105" s="14"/>
      <c r="N105" s="11">
        <v>61.22025603619759</v>
      </c>
      <c r="O105" s="11">
        <v>2.928943350689027</v>
      </c>
      <c r="P105" s="14">
        <v>0.44766984203226573</v>
      </c>
      <c r="Q105" s="15">
        <v>258.08043829056044</v>
      </c>
      <c r="R105" s="12">
        <v>24.421791383133229</v>
      </c>
      <c r="S105" s="11">
        <v>3.1421723761503761</v>
      </c>
      <c r="T105" s="12">
        <v>23.572557139774023</v>
      </c>
      <c r="U105" s="12">
        <v>14.225143739750793</v>
      </c>
      <c r="V105" s="14">
        <v>0.23121683213299743</v>
      </c>
      <c r="W105" s="16">
        <v>0.70329388746921095</v>
      </c>
      <c r="X105" s="16">
        <v>0.51306200000000002</v>
      </c>
      <c r="Y105" s="12">
        <v>8.4271306790470302</v>
      </c>
      <c r="Z105" s="13">
        <v>18.766134555431453</v>
      </c>
      <c r="AA105" s="13">
        <v>15.556397609670947</v>
      </c>
      <c r="AB105" s="13">
        <v>38.3355793170144</v>
      </c>
    </row>
    <row r="106" spans="1:28" ht="32.1" customHeight="1" x14ac:dyDescent="0.25">
      <c r="A106" s="9" t="s">
        <v>144</v>
      </c>
      <c r="B106" s="10"/>
      <c r="C106" s="10" t="s">
        <v>30</v>
      </c>
      <c r="D106" s="10" t="s">
        <v>136</v>
      </c>
      <c r="E106" s="10" t="s">
        <v>138</v>
      </c>
      <c r="F106" s="22">
        <v>51.938566666666667</v>
      </c>
      <c r="G106" s="13">
        <v>181.4614</v>
      </c>
      <c r="H106" s="12">
        <v>16.39</v>
      </c>
      <c r="I106" s="12">
        <v>0.46</v>
      </c>
      <c r="J106" s="14"/>
      <c r="K106" s="14"/>
      <c r="L106" s="14"/>
      <c r="M106" s="14"/>
      <c r="N106" s="11">
        <v>57.56537409120034</v>
      </c>
      <c r="O106" s="11">
        <v>3.7709461501034998</v>
      </c>
      <c r="P106" s="14">
        <v>0.4807234602999802</v>
      </c>
      <c r="Q106" s="15">
        <v>350.85317403773695</v>
      </c>
      <c r="R106" s="12">
        <v>19.010153772928089</v>
      </c>
      <c r="S106" s="11">
        <v>1.9739108896956661</v>
      </c>
      <c r="T106" s="12">
        <v>18.209531688163434</v>
      </c>
      <c r="U106" s="12">
        <v>11.378488173181365</v>
      </c>
      <c r="V106" s="14">
        <v>0.14978134221998471</v>
      </c>
      <c r="W106" s="16">
        <v>0.70323730420962194</v>
      </c>
      <c r="X106" s="16">
        <v>0.51304499999999997</v>
      </c>
      <c r="Y106" s="12">
        <v>8.0955074810280934</v>
      </c>
      <c r="Z106" s="13">
        <v>18.7837</v>
      </c>
      <c r="AA106" s="13">
        <v>15.5585</v>
      </c>
      <c r="AB106" s="13">
        <v>38.359099999999998</v>
      </c>
    </row>
    <row r="107" spans="1:28" ht="32.1" customHeight="1" x14ac:dyDescent="0.25">
      <c r="A107" s="9" t="s">
        <v>145</v>
      </c>
      <c r="B107" s="10"/>
      <c r="C107" s="10" t="s">
        <v>30</v>
      </c>
      <c r="D107" s="10" t="s">
        <v>136</v>
      </c>
      <c r="E107" s="10" t="s">
        <v>138</v>
      </c>
      <c r="F107" s="22">
        <v>51.938566666666667</v>
      </c>
      <c r="G107" s="13">
        <v>181.4614</v>
      </c>
      <c r="H107" s="12">
        <v>13.23</v>
      </c>
      <c r="I107" s="12">
        <v>0.61</v>
      </c>
      <c r="J107" s="14"/>
      <c r="K107" s="14"/>
      <c r="L107" s="14"/>
      <c r="M107" s="14"/>
      <c r="N107" s="11">
        <v>57.097329219315128</v>
      </c>
      <c r="O107" s="11">
        <v>3.8918691226368387</v>
      </c>
      <c r="P107" s="14">
        <v>0.47893264250633888</v>
      </c>
      <c r="Q107" s="15">
        <v>349.80028373436187</v>
      </c>
      <c r="R107" s="12">
        <v>21.105198198703288</v>
      </c>
      <c r="S107" s="11">
        <v>2.078345369624313</v>
      </c>
      <c r="T107" s="12">
        <v>19.276336397256252</v>
      </c>
      <c r="U107" s="12">
        <v>12.184753051976742</v>
      </c>
      <c r="V107" s="14">
        <v>0.16329955503858715</v>
      </c>
      <c r="W107" s="16">
        <v>0.70322964947028699</v>
      </c>
      <c r="X107" s="16">
        <v>0.51305199999999995</v>
      </c>
      <c r="Y107" s="12">
        <v>8.2320582096233625</v>
      </c>
      <c r="Z107" s="13">
        <v>18.782800000000002</v>
      </c>
      <c r="AA107" s="13">
        <v>15.5617</v>
      </c>
      <c r="AB107" s="13">
        <v>38.363799999999998</v>
      </c>
    </row>
    <row r="108" spans="1:28" ht="32.1" customHeight="1" x14ac:dyDescent="0.25">
      <c r="A108" s="9" t="s">
        <v>146</v>
      </c>
      <c r="B108" s="10"/>
      <c r="C108" s="10" t="s">
        <v>30</v>
      </c>
      <c r="D108" s="10" t="s">
        <v>136</v>
      </c>
      <c r="E108" s="10" t="s">
        <v>138</v>
      </c>
      <c r="F108" s="22">
        <v>51.937983333333335</v>
      </c>
      <c r="G108" s="13">
        <v>181.46238333333332</v>
      </c>
      <c r="H108" s="12">
        <v>18.600000000000001</v>
      </c>
      <c r="I108" s="12">
        <v>0.49</v>
      </c>
      <c r="J108" s="14"/>
      <c r="K108" s="14"/>
      <c r="L108" s="14"/>
      <c r="M108" s="14"/>
      <c r="N108" s="11">
        <v>57.719508927741117</v>
      </c>
      <c r="O108" s="11">
        <v>3.6641112397397961</v>
      </c>
      <c r="P108" s="14">
        <v>0.47749430627436679</v>
      </c>
      <c r="Q108" s="15">
        <v>357.10765068163812</v>
      </c>
      <c r="R108" s="12">
        <v>17.938868221217049</v>
      </c>
      <c r="S108" s="11">
        <v>1.8792084086963388</v>
      </c>
      <c r="T108" s="12">
        <v>18.060313601267069</v>
      </c>
      <c r="U108" s="12">
        <v>11.059758370446952</v>
      </c>
      <c r="V108" s="14">
        <v>0.14844820185656682</v>
      </c>
      <c r="W108" s="16">
        <v>0.70323800000000003</v>
      </c>
      <c r="X108" s="16">
        <v>0.51303699999999997</v>
      </c>
      <c r="Y108" s="12">
        <v>7.9394495054900256</v>
      </c>
      <c r="Z108" s="13">
        <v>18.790600000000001</v>
      </c>
      <c r="AA108" s="13">
        <v>15.5657</v>
      </c>
      <c r="AB108" s="13">
        <v>38.3782</v>
      </c>
    </row>
    <row r="109" spans="1:28" ht="32.1" customHeight="1" x14ac:dyDescent="0.25">
      <c r="A109" s="9" t="s">
        <v>147</v>
      </c>
      <c r="B109" s="10"/>
      <c r="C109" s="10" t="s">
        <v>30</v>
      </c>
      <c r="D109" s="10" t="s">
        <v>136</v>
      </c>
      <c r="E109" s="10" t="s">
        <v>138</v>
      </c>
      <c r="F109" s="22">
        <v>51.930349999999997</v>
      </c>
      <c r="G109" s="13">
        <v>181.46865</v>
      </c>
      <c r="H109" s="12">
        <v>20.100000000000001</v>
      </c>
      <c r="I109" s="12">
        <v>0.72</v>
      </c>
      <c r="J109" s="14"/>
      <c r="K109" s="14"/>
      <c r="L109" s="14"/>
      <c r="M109" s="14"/>
      <c r="N109" s="11">
        <v>58.326575765059303</v>
      </c>
      <c r="O109" s="11">
        <v>3.557399183019105</v>
      </c>
      <c r="P109" s="14">
        <v>0.46312000952476245</v>
      </c>
      <c r="Q109" s="15">
        <v>313.14205112202143</v>
      </c>
      <c r="R109" s="12">
        <v>23.176451947475861</v>
      </c>
      <c r="S109" s="11">
        <v>2.6118189342431846</v>
      </c>
      <c r="T109" s="12">
        <v>21.05368739850357</v>
      </c>
      <c r="U109" s="12">
        <v>12.921717227338281</v>
      </c>
      <c r="V109" s="14">
        <v>0.19527234980835301</v>
      </c>
      <c r="W109" s="16">
        <v>0.70323020756439791</v>
      </c>
      <c r="X109" s="16">
        <v>0.51306600000000002</v>
      </c>
      <c r="Y109" s="12">
        <v>8.5051596668160645</v>
      </c>
      <c r="Z109" s="13">
        <v>18.760075289274539</v>
      </c>
      <c r="AA109" s="13">
        <v>15.5512882777155</v>
      </c>
      <c r="AB109" s="13">
        <v>38.319627275663585</v>
      </c>
    </row>
    <row r="110" spans="1:28" ht="32.1" customHeight="1" x14ac:dyDescent="0.25">
      <c r="A110" s="9" t="s">
        <v>148</v>
      </c>
      <c r="B110" s="10" t="s">
        <v>62</v>
      </c>
      <c r="C110" s="10" t="s">
        <v>30</v>
      </c>
      <c r="D110" s="10" t="s">
        <v>136</v>
      </c>
      <c r="E110" s="10" t="s">
        <v>138</v>
      </c>
      <c r="F110" s="22">
        <v>51.904183333333336</v>
      </c>
      <c r="G110" s="13">
        <v>181.46876666666665</v>
      </c>
      <c r="H110" s="12">
        <v>10.39</v>
      </c>
      <c r="I110" s="12">
        <v>0.23</v>
      </c>
      <c r="J110" s="11">
        <v>2.1418231475414107</v>
      </c>
      <c r="K110" s="11">
        <v>7.0000000000000007E-2</v>
      </c>
      <c r="L110" s="12"/>
      <c r="M110" s="14"/>
      <c r="N110" s="11">
        <v>51.787503435934873</v>
      </c>
      <c r="O110" s="11">
        <v>4.6297197911753862</v>
      </c>
      <c r="P110" s="14">
        <v>0.47749914149532952</v>
      </c>
      <c r="Q110" s="15">
        <v>305.06218071529389</v>
      </c>
      <c r="R110" s="12">
        <v>21.392757853208156</v>
      </c>
      <c r="S110" s="11">
        <v>1.8865662467204847</v>
      </c>
      <c r="T110" s="12">
        <v>15.301702214449689</v>
      </c>
      <c r="U110" s="12">
        <v>11.127927654440709</v>
      </c>
      <c r="V110" s="14">
        <v>0.13259155857362814</v>
      </c>
      <c r="W110" s="16">
        <v>0.70328859213393702</v>
      </c>
      <c r="X110" s="16">
        <v>0.51305000000000001</v>
      </c>
      <c r="Y110" s="12">
        <v>8.1930437157399272</v>
      </c>
      <c r="Z110" s="13">
        <v>18.737200000000001</v>
      </c>
      <c r="AA110" s="13">
        <v>15.553900000000001</v>
      </c>
      <c r="AB110" s="13">
        <v>38.311199999999999</v>
      </c>
    </row>
    <row r="111" spans="1:28" ht="32.1" customHeight="1" x14ac:dyDescent="0.25">
      <c r="A111" s="9" t="s">
        <v>149</v>
      </c>
      <c r="B111" s="10" t="s">
        <v>62</v>
      </c>
      <c r="C111" s="10" t="s">
        <v>30</v>
      </c>
      <c r="D111" s="10" t="s">
        <v>136</v>
      </c>
      <c r="E111" s="10" t="s">
        <v>138</v>
      </c>
      <c r="F111" s="22">
        <v>51.921583333333331</v>
      </c>
      <c r="G111" s="13">
        <v>181.47245000000001</v>
      </c>
      <c r="H111" s="12">
        <v>19.850000000000001</v>
      </c>
      <c r="I111" s="12">
        <v>0.53</v>
      </c>
      <c r="J111" s="14"/>
      <c r="K111" s="14"/>
      <c r="L111" s="14"/>
      <c r="M111" s="14"/>
      <c r="N111" s="11">
        <v>58.47378362143494</v>
      </c>
      <c r="O111" s="11">
        <v>3.5901457673491302</v>
      </c>
      <c r="P111" s="14">
        <v>0.46377273283566001</v>
      </c>
      <c r="Q111" s="15">
        <v>291.27830887332857</v>
      </c>
      <c r="R111" s="12">
        <v>23.397945362555941</v>
      </c>
      <c r="S111" s="11">
        <v>2.7347585711737823</v>
      </c>
      <c r="T111" s="12">
        <v>21.048140437640523</v>
      </c>
      <c r="U111" s="12">
        <v>13.133919433544081</v>
      </c>
      <c r="V111" s="14">
        <v>0.20497021011032995</v>
      </c>
      <c r="W111" s="16">
        <v>0.70326188753101593</v>
      </c>
      <c r="X111" s="16">
        <v>0.51305800000000001</v>
      </c>
      <c r="Y111" s="12">
        <v>8.3491016912779958</v>
      </c>
      <c r="Z111" s="13">
        <v>18.761975355490605</v>
      </c>
      <c r="AA111" s="13">
        <v>15.554292127523457</v>
      </c>
      <c r="AB111" s="13">
        <v>38.326151781006885</v>
      </c>
    </row>
    <row r="112" spans="1:28" ht="32.1" customHeight="1" x14ac:dyDescent="0.25">
      <c r="A112" s="9" t="s">
        <v>150</v>
      </c>
      <c r="B112" s="10" t="s">
        <v>62</v>
      </c>
      <c r="C112" s="10" t="s">
        <v>30</v>
      </c>
      <c r="D112" s="10" t="s">
        <v>136</v>
      </c>
      <c r="E112" s="10" t="s">
        <v>138</v>
      </c>
      <c r="F112" s="22">
        <v>51.948033333333335</v>
      </c>
      <c r="G112" s="13">
        <v>181.47578333333334</v>
      </c>
      <c r="H112" s="12">
        <v>15.43</v>
      </c>
      <c r="I112" s="12">
        <v>0.74</v>
      </c>
      <c r="J112" s="11">
        <v>1.1890568238788202</v>
      </c>
      <c r="K112" s="11">
        <v>0.08</v>
      </c>
      <c r="L112" s="12"/>
      <c r="M112" s="14"/>
      <c r="N112" s="11">
        <v>66.329871652408102</v>
      </c>
      <c r="O112" s="11">
        <v>1.7429909971265374</v>
      </c>
      <c r="P112" s="14">
        <v>0.4130130226610218</v>
      </c>
      <c r="Q112" s="15">
        <v>271.66624349476933</v>
      </c>
      <c r="R112" s="12">
        <v>21.408498080263836</v>
      </c>
      <c r="S112" s="11">
        <v>3.7000812721485401</v>
      </c>
      <c r="T112" s="12">
        <v>24.175111831196606</v>
      </c>
      <c r="U112" s="12">
        <v>13.130551789454859</v>
      </c>
      <c r="V112" s="14">
        <v>0.27900153916877968</v>
      </c>
      <c r="W112" s="16">
        <v>0.70324751979539202</v>
      </c>
      <c r="X112" s="16">
        <v>0.51305400000000001</v>
      </c>
      <c r="Y112" s="12">
        <v>8.2710727035089615</v>
      </c>
      <c r="Z112" s="13">
        <v>18.7455</v>
      </c>
      <c r="AA112" s="13">
        <v>15.5557</v>
      </c>
      <c r="AB112" s="13">
        <v>38.322499999999998</v>
      </c>
    </row>
    <row r="113" spans="1:28" ht="32.1" customHeight="1" x14ac:dyDescent="0.25">
      <c r="A113" s="9" t="s">
        <v>151</v>
      </c>
      <c r="B113" s="10"/>
      <c r="C113" s="10" t="s">
        <v>140</v>
      </c>
      <c r="D113" s="10" t="s">
        <v>136</v>
      </c>
      <c r="E113" s="10" t="s">
        <v>138</v>
      </c>
      <c r="F113" s="22">
        <v>51.97175</v>
      </c>
      <c r="G113" s="13">
        <v>181.47808333333333</v>
      </c>
      <c r="H113" s="12">
        <v>8.89</v>
      </c>
      <c r="I113" s="12">
        <v>0.17</v>
      </c>
      <c r="J113" s="14"/>
      <c r="K113" s="14"/>
      <c r="L113" s="14"/>
      <c r="M113" s="14"/>
      <c r="N113" s="11">
        <v>53.658440552144398</v>
      </c>
      <c r="O113" s="11">
        <v>4.2719577065196495</v>
      </c>
      <c r="P113" s="14">
        <v>0.48375946329357655</v>
      </c>
      <c r="Q113" s="15">
        <v>338.24445194769862</v>
      </c>
      <c r="R113" s="12">
        <v>23.245607394153062</v>
      </c>
      <c r="S113" s="11">
        <v>1.8715710974889241</v>
      </c>
      <c r="T113" s="12">
        <v>16.866337488877797</v>
      </c>
      <c r="U113" s="12">
        <v>12.500457282178724</v>
      </c>
      <c r="V113" s="14">
        <v>0.12973603497806532</v>
      </c>
      <c r="W113" s="16"/>
      <c r="X113" s="16"/>
      <c r="Y113" s="12" t="s">
        <v>38</v>
      </c>
      <c r="Z113" s="13"/>
      <c r="AA113" s="13"/>
      <c r="AB113" s="13"/>
    </row>
    <row r="114" spans="1:28" ht="32.1" customHeight="1" x14ac:dyDescent="0.25">
      <c r="A114" s="9" t="s">
        <v>152</v>
      </c>
      <c r="B114" s="10" t="s">
        <v>62</v>
      </c>
      <c r="C114" s="10" t="s">
        <v>30</v>
      </c>
      <c r="D114" s="10" t="s">
        <v>136</v>
      </c>
      <c r="E114" s="10" t="s">
        <v>138</v>
      </c>
      <c r="F114" s="22">
        <v>51.976566666666663</v>
      </c>
      <c r="G114" s="13">
        <v>181.48991666666666</v>
      </c>
      <c r="H114" s="12">
        <v>15.14</v>
      </c>
      <c r="I114" s="12">
        <v>0.55000000000000004</v>
      </c>
      <c r="J114" s="11">
        <v>1.5458900912745932</v>
      </c>
      <c r="K114" s="11">
        <v>0.08</v>
      </c>
      <c r="L114" s="12"/>
      <c r="M114" s="14"/>
      <c r="N114" s="11">
        <v>65.13570549929517</v>
      </c>
      <c r="O114" s="11">
        <v>2.1419581015304296</v>
      </c>
      <c r="P114" s="14">
        <v>0.46402853250904541</v>
      </c>
      <c r="Q114" s="15">
        <v>314.47675414985383</v>
      </c>
      <c r="R114" s="12">
        <v>18.344022896156481</v>
      </c>
      <c r="S114" s="11">
        <v>4.7504481021483969</v>
      </c>
      <c r="T114" s="12">
        <v>25.424908797479912</v>
      </c>
      <c r="U114" s="12">
        <v>12.516181428267382</v>
      </c>
      <c r="V114" s="14">
        <v>0.35777117869162534</v>
      </c>
      <c r="W114" s="16">
        <v>0.70319200000000004</v>
      </c>
      <c r="X114" s="16">
        <v>0.51305199999999995</v>
      </c>
      <c r="Y114" s="12">
        <v>8.2320582096233625</v>
      </c>
      <c r="Z114" s="13">
        <v>18.759499999999999</v>
      </c>
      <c r="AA114" s="13">
        <v>15.561400000000001</v>
      </c>
      <c r="AB114" s="13">
        <v>38.340899999999998</v>
      </c>
    </row>
    <row r="115" spans="1:28" ht="32.1" customHeight="1" x14ac:dyDescent="0.25">
      <c r="A115" s="9" t="s">
        <v>153</v>
      </c>
      <c r="B115" s="10"/>
      <c r="C115" s="10" t="s">
        <v>30</v>
      </c>
      <c r="D115" s="10" t="s">
        <v>136</v>
      </c>
      <c r="E115" s="10" t="s">
        <v>138</v>
      </c>
      <c r="F115" s="22">
        <v>51.952916666666667</v>
      </c>
      <c r="G115" s="13">
        <v>181.50721666666666</v>
      </c>
      <c r="H115" s="12">
        <v>16.399999999999999</v>
      </c>
      <c r="I115" s="12">
        <v>0.55000000000000004</v>
      </c>
      <c r="J115" s="14"/>
      <c r="K115" s="14"/>
      <c r="L115" s="14"/>
      <c r="M115" s="14"/>
      <c r="N115" s="11">
        <v>65.379624940317527</v>
      </c>
      <c r="O115" s="11">
        <v>1.9906074047354685</v>
      </c>
      <c r="P115" s="14">
        <v>0.43209548619363286</v>
      </c>
      <c r="Q115" s="15">
        <v>269.12145727589677</v>
      </c>
      <c r="R115" s="12">
        <v>19.673791719134435</v>
      </c>
      <c r="S115" s="11">
        <v>3.8064651124700677</v>
      </c>
      <c r="T115" s="12">
        <v>23.192211274270527</v>
      </c>
      <c r="U115" s="12">
        <v>12.075090028307276</v>
      </c>
      <c r="V115" s="14">
        <v>0.29414954551053885</v>
      </c>
      <c r="W115" s="16">
        <v>0.70326299999999997</v>
      </c>
      <c r="X115" s="16">
        <v>0.51304700000000003</v>
      </c>
      <c r="Y115" s="12">
        <v>8.1345219749136941</v>
      </c>
      <c r="Z115" s="13">
        <v>18.768357182250799</v>
      </c>
      <c r="AA115" s="13">
        <v>15.559677132694535</v>
      </c>
      <c r="AB115" s="13">
        <v>38.346467812940794</v>
      </c>
    </row>
    <row r="116" spans="1:28" ht="32.1" customHeight="1" x14ac:dyDescent="0.25">
      <c r="A116" s="9" t="s">
        <v>154</v>
      </c>
      <c r="B116" s="10" t="s">
        <v>62</v>
      </c>
      <c r="C116" s="10" t="s">
        <v>30</v>
      </c>
      <c r="D116" s="10" t="s">
        <v>136</v>
      </c>
      <c r="E116" s="10" t="s">
        <v>138</v>
      </c>
      <c r="F116" s="22">
        <v>51.887816666666666</v>
      </c>
      <c r="G116" s="13">
        <v>181.51368333333335</v>
      </c>
      <c r="H116" s="12">
        <v>16.100000000000001</v>
      </c>
      <c r="I116" s="12">
        <v>0.74</v>
      </c>
      <c r="J116" s="14"/>
      <c r="K116" s="14"/>
      <c r="L116" s="14"/>
      <c r="M116" s="14"/>
      <c r="N116" s="11">
        <v>55.609685587356772</v>
      </c>
      <c r="O116" s="11">
        <v>4.0388555602165148</v>
      </c>
      <c r="P116" s="14">
        <v>0.46573051814172872</v>
      </c>
      <c r="Q116" s="15">
        <v>365.78232236060592</v>
      </c>
      <c r="R116" s="12">
        <v>20.384331725469011</v>
      </c>
      <c r="S116" s="11">
        <v>2.0800780658492908</v>
      </c>
      <c r="T116" s="12">
        <v>18.360634437595699</v>
      </c>
      <c r="U116" s="12">
        <v>11.99083437153722</v>
      </c>
      <c r="V116" s="14">
        <v>0.14823247682349203</v>
      </c>
      <c r="W116" s="16">
        <v>0.70321727944894197</v>
      </c>
      <c r="X116" s="16">
        <v>0.51305699999999999</v>
      </c>
      <c r="Y116" s="12">
        <v>8.3295944443351964</v>
      </c>
      <c r="Z116" s="13">
        <v>18.7362</v>
      </c>
      <c r="AA116" s="13">
        <v>15.5601</v>
      </c>
      <c r="AB116" s="13">
        <v>38.324800000000003</v>
      </c>
    </row>
    <row r="117" spans="1:28" ht="32.1" customHeight="1" x14ac:dyDescent="0.25">
      <c r="A117" s="9" t="s">
        <v>155</v>
      </c>
      <c r="B117" s="10"/>
      <c r="C117" s="10" t="s">
        <v>140</v>
      </c>
      <c r="D117" s="10" t="s">
        <v>136</v>
      </c>
      <c r="E117" s="10" t="s">
        <v>138</v>
      </c>
      <c r="F117" s="22">
        <v>51.979300000000002</v>
      </c>
      <c r="G117" s="13">
        <v>181.53405000000001</v>
      </c>
      <c r="H117" s="12">
        <v>12.51</v>
      </c>
      <c r="I117" s="12">
        <v>0.15</v>
      </c>
      <c r="J117" s="14"/>
      <c r="K117" s="14"/>
      <c r="L117" s="14"/>
      <c r="M117" s="14"/>
      <c r="N117" s="11">
        <v>59.459252706364857</v>
      </c>
      <c r="O117" s="11">
        <v>3.3124714319114497</v>
      </c>
      <c r="P117" s="14">
        <v>0.46230327490526724</v>
      </c>
      <c r="Q117" s="15">
        <v>296.80227058569119</v>
      </c>
      <c r="R117" s="12">
        <v>26.048760247759187</v>
      </c>
      <c r="S117" s="11">
        <v>2.4992017961785158</v>
      </c>
      <c r="T117" s="12">
        <v>22.511841460880142</v>
      </c>
      <c r="U117" s="12">
        <v>14.786846691546428</v>
      </c>
      <c r="V117" s="14">
        <v>0.18380741730636921</v>
      </c>
      <c r="W117" s="16"/>
      <c r="X117" s="16"/>
      <c r="Y117" s="12" t="s">
        <v>38</v>
      </c>
      <c r="Z117" s="13"/>
      <c r="AA117" s="13"/>
      <c r="AB117" s="13"/>
    </row>
    <row r="118" spans="1:28" ht="32.1" customHeight="1" x14ac:dyDescent="0.25">
      <c r="A118" s="9" t="s">
        <v>156</v>
      </c>
      <c r="B118" s="10"/>
      <c r="C118" s="10" t="s">
        <v>140</v>
      </c>
      <c r="D118" s="10" t="s">
        <v>136</v>
      </c>
      <c r="E118" s="10" t="s">
        <v>138</v>
      </c>
      <c r="F118" s="22">
        <v>51.933250000000001</v>
      </c>
      <c r="G118" s="13">
        <v>181.54445000000001</v>
      </c>
      <c r="H118" s="12">
        <v>21.8</v>
      </c>
      <c r="I118" s="12">
        <v>0.23</v>
      </c>
      <c r="J118" s="11">
        <v>2.4599753754479536</v>
      </c>
      <c r="K118" s="11">
        <v>0.06</v>
      </c>
      <c r="L118" s="12"/>
      <c r="M118" s="14"/>
      <c r="N118" s="11">
        <v>61.912251368970637</v>
      </c>
      <c r="O118" s="11">
        <v>4.1906104337010266</v>
      </c>
      <c r="P118" s="14">
        <v>0.58249795208118371</v>
      </c>
      <c r="Q118" s="15">
        <v>347.86598825332334</v>
      </c>
      <c r="R118" s="12">
        <v>15.60271056897928</v>
      </c>
      <c r="S118" s="11">
        <v>2.0236384549741318</v>
      </c>
      <c r="T118" s="12">
        <v>18.555816115460846</v>
      </c>
      <c r="U118" s="12">
        <v>10.430282064533802</v>
      </c>
      <c r="V118" s="14">
        <v>0.18018900789756437</v>
      </c>
      <c r="W118" s="16">
        <v>0.70317635494402098</v>
      </c>
      <c r="X118" s="16"/>
      <c r="Y118" s="12" t="s">
        <v>38</v>
      </c>
      <c r="Z118" s="13"/>
      <c r="AA118" s="13"/>
      <c r="AB118" s="13"/>
    </row>
    <row r="119" spans="1:28" ht="32.1" customHeight="1" x14ac:dyDescent="0.25">
      <c r="A119" s="9"/>
      <c r="B119" s="10"/>
      <c r="C119" s="10"/>
      <c r="D119" s="10"/>
      <c r="E119" s="10"/>
      <c r="F119" s="10"/>
      <c r="G119" s="13"/>
      <c r="H119" s="11"/>
      <c r="I119" s="12"/>
      <c r="J119" s="14"/>
      <c r="K119" s="17"/>
      <c r="L119" s="17"/>
      <c r="M119" s="17"/>
      <c r="N119" s="11"/>
      <c r="O119" s="11"/>
      <c r="P119" s="14"/>
      <c r="Q119" s="15"/>
      <c r="R119" s="12"/>
      <c r="S119" s="11"/>
      <c r="T119" s="11"/>
      <c r="U119" s="12"/>
      <c r="V119" s="14"/>
      <c r="W119" s="16"/>
      <c r="X119" s="16"/>
      <c r="Y119" s="12"/>
      <c r="Z119" s="13"/>
      <c r="AA119" s="13"/>
      <c r="AB119" s="13"/>
    </row>
    <row r="120" spans="1:28" ht="32.1" customHeight="1" x14ac:dyDescent="0.25">
      <c r="A120" s="2" t="s">
        <v>157</v>
      </c>
      <c r="B120" s="10"/>
      <c r="C120" s="10"/>
      <c r="D120" s="10"/>
      <c r="E120" s="10"/>
      <c r="F120" s="10"/>
      <c r="G120" s="13"/>
      <c r="H120" s="11"/>
      <c r="I120" s="12"/>
      <c r="J120" s="14"/>
      <c r="K120" s="17"/>
      <c r="L120" s="17"/>
      <c r="M120" s="17"/>
      <c r="N120" s="11"/>
      <c r="O120" s="11"/>
      <c r="P120" s="14"/>
      <c r="Q120" s="15"/>
      <c r="R120" s="12"/>
      <c r="S120" s="11"/>
      <c r="T120" s="11"/>
      <c r="U120" s="12"/>
      <c r="V120" s="14"/>
      <c r="W120" s="16"/>
      <c r="X120" s="16"/>
      <c r="Y120" s="12"/>
      <c r="Z120" s="13"/>
      <c r="AA120" s="13"/>
      <c r="AB120" s="13"/>
    </row>
    <row r="121" spans="1:28" ht="32.1" customHeight="1" x14ac:dyDescent="0.25">
      <c r="A121" s="9" t="s">
        <v>158</v>
      </c>
      <c r="B121" s="10"/>
      <c r="C121" s="10" t="s">
        <v>140</v>
      </c>
      <c r="D121" s="10" t="s">
        <v>159</v>
      </c>
      <c r="E121" s="10" t="s">
        <v>160</v>
      </c>
      <c r="F121" s="22">
        <v>52.360399999999998</v>
      </c>
      <c r="G121" s="13">
        <v>184.04996666666668</v>
      </c>
      <c r="H121" s="12">
        <v>13.09</v>
      </c>
      <c r="I121" s="12">
        <v>0.23</v>
      </c>
      <c r="J121" s="14"/>
      <c r="K121" s="14"/>
      <c r="L121" s="14"/>
      <c r="M121" s="14"/>
      <c r="N121" s="11">
        <v>62.502194276406904</v>
      </c>
      <c r="O121" s="11">
        <v>3.1</v>
      </c>
      <c r="P121" s="14">
        <v>0.5425238368241978</v>
      </c>
      <c r="Q121" s="15">
        <v>454.63439599999998</v>
      </c>
      <c r="R121" s="12">
        <v>10.2689275</v>
      </c>
      <c r="S121" s="11">
        <v>2.1405880700000002</v>
      </c>
      <c r="T121" s="12">
        <v>22.152118300000001</v>
      </c>
      <c r="U121" s="12">
        <v>11.6399332</v>
      </c>
      <c r="V121" s="14">
        <v>0.17335119600000001</v>
      </c>
      <c r="W121" s="16">
        <v>0.70303199999999999</v>
      </c>
      <c r="X121" s="16">
        <v>0.51307700000000001</v>
      </c>
      <c r="Y121" s="12">
        <v>8.719739383180368</v>
      </c>
      <c r="Z121" s="13">
        <v>18.605204860673695</v>
      </c>
      <c r="AA121" s="13">
        <v>15.527463770308007</v>
      </c>
      <c r="AB121" s="13">
        <v>38.159488961180593</v>
      </c>
    </row>
    <row r="122" spans="1:28" ht="32.1" customHeight="1" x14ac:dyDescent="0.25">
      <c r="A122" s="9" t="s">
        <v>161</v>
      </c>
      <c r="B122" s="10" t="s">
        <v>62</v>
      </c>
      <c r="C122" s="10" t="s">
        <v>140</v>
      </c>
      <c r="D122" s="10" t="s">
        <v>159</v>
      </c>
      <c r="E122" s="10" t="s">
        <v>160</v>
      </c>
      <c r="F122" s="22">
        <v>52.356716666666664</v>
      </c>
      <c r="G122" s="13">
        <v>184.05451666666667</v>
      </c>
      <c r="H122" s="12">
        <v>10.58</v>
      </c>
      <c r="I122" s="12">
        <v>0.14000000000000001</v>
      </c>
      <c r="J122" s="14"/>
      <c r="K122" s="14"/>
      <c r="L122" s="14"/>
      <c r="M122" s="14"/>
      <c r="N122" s="11">
        <v>56.789981968144666</v>
      </c>
      <c r="O122" s="11">
        <v>5.1874735349066698</v>
      </c>
      <c r="P122" s="14">
        <v>0.60832108929532391</v>
      </c>
      <c r="Q122" s="15">
        <v>481.47164199999997</v>
      </c>
      <c r="R122" s="12">
        <v>14.596084299999999</v>
      </c>
      <c r="S122" s="11">
        <v>1.6886386600000001</v>
      </c>
      <c r="T122" s="12">
        <v>19.387001600000001</v>
      </c>
      <c r="U122" s="12">
        <v>12.3123112</v>
      </c>
      <c r="V122" s="14">
        <v>0.115950992</v>
      </c>
      <c r="W122" s="16">
        <v>0.70308373714616834</v>
      </c>
      <c r="X122" s="16">
        <v>0.51308299999999996</v>
      </c>
      <c r="Y122" s="12">
        <v>8.8367828648328359</v>
      </c>
      <c r="Z122" s="13">
        <v>18.593033579146756</v>
      </c>
      <c r="AA122" s="13">
        <v>15.526338660935615</v>
      </c>
      <c r="AB122" s="13">
        <v>38.147195771294896</v>
      </c>
    </row>
    <row r="123" spans="1:28" ht="32.1" customHeight="1" x14ac:dyDescent="0.25">
      <c r="A123" s="9" t="s">
        <v>162</v>
      </c>
      <c r="B123" s="10"/>
      <c r="C123" s="10" t="s">
        <v>140</v>
      </c>
      <c r="D123" s="10" t="s">
        <v>159</v>
      </c>
      <c r="E123" s="10" t="s">
        <v>160</v>
      </c>
      <c r="F123" s="22">
        <v>52.358966666666667</v>
      </c>
      <c r="G123" s="13">
        <v>184.07194999999999</v>
      </c>
      <c r="H123" s="12">
        <v>13.83</v>
      </c>
      <c r="I123" s="12">
        <v>0.26</v>
      </c>
      <c r="J123" s="14"/>
      <c r="K123" s="14"/>
      <c r="L123" s="14"/>
      <c r="M123" s="14"/>
      <c r="N123" s="11">
        <v>58.091073546993599</v>
      </c>
      <c r="O123" s="11">
        <v>4.4706403385600106</v>
      </c>
      <c r="P123" s="14">
        <v>0.59819919979194358</v>
      </c>
      <c r="Q123" s="15">
        <v>510.72099500000002</v>
      </c>
      <c r="R123" s="12">
        <v>15.069501199999999</v>
      </c>
      <c r="S123" s="11">
        <v>2.0957089999999998</v>
      </c>
      <c r="T123" s="12">
        <v>23.791865699999999</v>
      </c>
      <c r="U123" s="12">
        <v>14.9664017</v>
      </c>
      <c r="V123" s="14">
        <v>0.13169128699999999</v>
      </c>
      <c r="W123" s="16">
        <v>0.70307900000000001</v>
      </c>
      <c r="X123" s="16">
        <v>0.51310599999999995</v>
      </c>
      <c r="Y123" s="12">
        <v>9.2854495445042406</v>
      </c>
      <c r="Z123" s="13">
        <v>18.618072355838795</v>
      </c>
      <c r="AA123" s="13">
        <v>15.528204143125635</v>
      </c>
      <c r="AB123" s="13">
        <v>38.169002609464094</v>
      </c>
    </row>
    <row r="124" spans="1:28" ht="32.1" customHeight="1" x14ac:dyDescent="0.25">
      <c r="A124" s="9" t="s">
        <v>163</v>
      </c>
      <c r="B124" s="10" t="s">
        <v>62</v>
      </c>
      <c r="C124" s="10" t="s">
        <v>140</v>
      </c>
      <c r="D124" s="10" t="s">
        <v>157</v>
      </c>
      <c r="E124" s="10" t="s">
        <v>160</v>
      </c>
      <c r="F124" s="22">
        <v>52.352533333333334</v>
      </c>
      <c r="G124" s="13">
        <v>184.07258333333334</v>
      </c>
      <c r="H124" s="12">
        <v>8.33</v>
      </c>
      <c r="I124" s="12">
        <v>0.41</v>
      </c>
      <c r="J124" s="11">
        <v>-0.67300000000000004</v>
      </c>
      <c r="K124" s="11">
        <v>7.0000000000000007E-2</v>
      </c>
      <c r="L124" s="12"/>
      <c r="M124" s="14"/>
      <c r="N124" s="11">
        <v>50.436895494779314</v>
      </c>
      <c r="O124" s="11">
        <v>9.1266355196471647</v>
      </c>
      <c r="P124" s="14">
        <v>0.67380118575126069</v>
      </c>
      <c r="Q124" s="15">
        <v>373.64633900000001</v>
      </c>
      <c r="R124" s="12">
        <v>18.253383500000002</v>
      </c>
      <c r="S124" s="11">
        <v>1.90393927</v>
      </c>
      <c r="T124" s="12">
        <v>21.9637317</v>
      </c>
      <c r="U124" s="12">
        <v>14.941287900000001</v>
      </c>
      <c r="V124" s="14">
        <v>0.12748535899999999</v>
      </c>
      <c r="W124" s="16">
        <v>0.70321599999999995</v>
      </c>
      <c r="X124" s="16">
        <v>0.51305999999999996</v>
      </c>
      <c r="Y124" s="12">
        <v>8.3881161851614312</v>
      </c>
      <c r="Z124" s="13">
        <v>18.62771878586749</v>
      </c>
      <c r="AA124" s="13">
        <v>15.528771409311018</v>
      </c>
      <c r="AB124" s="13">
        <v>38.184344191362676</v>
      </c>
    </row>
    <row r="125" spans="1:28" ht="32.1" customHeight="1" x14ac:dyDescent="0.25">
      <c r="A125" s="9" t="s">
        <v>164</v>
      </c>
      <c r="B125" s="10" t="s">
        <v>62</v>
      </c>
      <c r="C125" s="10" t="s">
        <v>140</v>
      </c>
      <c r="D125" s="10" t="s">
        <v>157</v>
      </c>
      <c r="E125" s="10" t="s">
        <v>160</v>
      </c>
      <c r="F125" s="22">
        <v>52.351149999999997</v>
      </c>
      <c r="G125" s="13">
        <v>184.07480000000001</v>
      </c>
      <c r="H125" s="12">
        <v>8.59</v>
      </c>
      <c r="I125" s="12">
        <v>0.37</v>
      </c>
      <c r="J125" s="11">
        <v>-0.26782121749602261</v>
      </c>
      <c r="K125" s="11">
        <v>0.06</v>
      </c>
      <c r="L125" s="12"/>
      <c r="M125" s="14"/>
      <c r="N125" s="11">
        <v>49.946742715089059</v>
      </c>
      <c r="O125" s="11">
        <v>9.3373362335983003</v>
      </c>
      <c r="P125" s="14">
        <v>0.67910929990364555</v>
      </c>
      <c r="Q125" s="15">
        <v>381.55183</v>
      </c>
      <c r="R125" s="12">
        <v>18.8826663</v>
      </c>
      <c r="S125" s="11">
        <v>1.94194176</v>
      </c>
      <c r="T125" s="12">
        <v>22.2518967</v>
      </c>
      <c r="U125" s="12">
        <v>15.3010962</v>
      </c>
      <c r="V125" s="14">
        <v>0.13066122299999999</v>
      </c>
      <c r="W125" s="16">
        <v>0.70317600000000002</v>
      </c>
      <c r="X125" s="16">
        <v>0.51305400000000001</v>
      </c>
      <c r="Y125" s="12">
        <v>8.2710727035089615</v>
      </c>
      <c r="Z125" s="13">
        <v>18.623550957763015</v>
      </c>
      <c r="AA125" s="13">
        <v>15.531463976448707</v>
      </c>
      <c r="AB125" s="13">
        <v>38.18678346123825</v>
      </c>
    </row>
    <row r="126" spans="1:28" ht="32.1" customHeight="1" x14ac:dyDescent="0.25">
      <c r="A126" s="9" t="s">
        <v>165</v>
      </c>
      <c r="B126" s="10" t="s">
        <v>62</v>
      </c>
      <c r="C126" s="10" t="s">
        <v>140</v>
      </c>
      <c r="D126" s="10" t="s">
        <v>157</v>
      </c>
      <c r="E126" s="10" t="s">
        <v>160</v>
      </c>
      <c r="F126" s="22">
        <v>52.354750000000003</v>
      </c>
      <c r="G126" s="13">
        <v>184.07531666666668</v>
      </c>
      <c r="H126" s="12">
        <v>10.75</v>
      </c>
      <c r="I126" s="12">
        <v>0.16</v>
      </c>
      <c r="J126" s="11">
        <v>-2.748082986017919</v>
      </c>
      <c r="K126" s="11">
        <v>0.08</v>
      </c>
      <c r="L126" s="12"/>
      <c r="M126" s="14"/>
      <c r="N126" s="11">
        <v>60.291113158596708</v>
      </c>
      <c r="O126" s="11">
        <v>3.9312196071433698</v>
      </c>
      <c r="P126" s="14">
        <v>0.5987888719201907</v>
      </c>
      <c r="Q126" s="15">
        <v>612.67785800000001</v>
      </c>
      <c r="R126" s="12">
        <v>13.1373611</v>
      </c>
      <c r="S126" s="11">
        <v>1.77111212</v>
      </c>
      <c r="T126" s="12">
        <v>23.391648499999999</v>
      </c>
      <c r="U126" s="12">
        <v>14.2292302</v>
      </c>
      <c r="V126" s="14">
        <v>0.129373193</v>
      </c>
      <c r="W126" s="16">
        <v>0.70299999999999996</v>
      </c>
      <c r="X126" s="16">
        <v>0.51308200000000004</v>
      </c>
      <c r="Y126" s="12">
        <v>8.8172756178922018</v>
      </c>
      <c r="Z126" s="13">
        <v>18.618920690398781</v>
      </c>
      <c r="AA126" s="13">
        <v>15.526721359784812</v>
      </c>
      <c r="AB126" s="13">
        <v>38.160630655170209</v>
      </c>
    </row>
    <row r="127" spans="1:28" ht="32.1" customHeight="1" x14ac:dyDescent="0.25">
      <c r="A127" s="9" t="s">
        <v>166</v>
      </c>
      <c r="B127" s="10" t="s">
        <v>62</v>
      </c>
      <c r="C127" s="10" t="s">
        <v>140</v>
      </c>
      <c r="D127" s="10" t="s">
        <v>157</v>
      </c>
      <c r="E127" s="10" t="s">
        <v>160</v>
      </c>
      <c r="F127" s="22">
        <v>52.361866666666664</v>
      </c>
      <c r="G127" s="13">
        <v>184.08023333333333</v>
      </c>
      <c r="H127" s="12">
        <v>10.57</v>
      </c>
      <c r="I127" s="12">
        <v>0.44</v>
      </c>
      <c r="J127" s="11">
        <v>0.59233813282077996</v>
      </c>
      <c r="K127" s="11">
        <v>7.0000000000000007E-2</v>
      </c>
      <c r="L127" s="12"/>
      <c r="M127" s="14"/>
      <c r="N127" s="11">
        <v>53.150345153283212</v>
      </c>
      <c r="O127" s="11">
        <v>7.51</v>
      </c>
      <c r="P127" s="14">
        <v>0.6655427247379595</v>
      </c>
      <c r="Q127" s="15">
        <v>376.37215300000003</v>
      </c>
      <c r="R127" s="12">
        <v>15.6576486</v>
      </c>
      <c r="S127" s="11">
        <v>1.54393571</v>
      </c>
      <c r="T127" s="12">
        <v>16.844540800000001</v>
      </c>
      <c r="U127" s="12">
        <v>11.5533245</v>
      </c>
      <c r="V127" s="14">
        <v>0.105235021</v>
      </c>
      <c r="W127" s="16">
        <v>0.70308599999999999</v>
      </c>
      <c r="X127" s="16">
        <v>0.5131</v>
      </c>
      <c r="Y127" s="12">
        <v>9.1684060628517727</v>
      </c>
      <c r="Z127" s="13">
        <v>18.622512807205965</v>
      </c>
      <c r="AA127" s="13">
        <v>15.53253378556991</v>
      </c>
      <c r="AB127" s="13">
        <v>38.176427887058075</v>
      </c>
    </row>
    <row r="128" spans="1:28" ht="32.1" customHeight="1" x14ac:dyDescent="0.25">
      <c r="A128" s="9" t="s">
        <v>167</v>
      </c>
      <c r="B128" s="10"/>
      <c r="C128" s="10" t="s">
        <v>140</v>
      </c>
      <c r="D128" s="10" t="s">
        <v>159</v>
      </c>
      <c r="E128" s="10" t="s">
        <v>160</v>
      </c>
      <c r="F128" s="22">
        <v>52.362316666666665</v>
      </c>
      <c r="G128" s="13">
        <v>184.08318333333332</v>
      </c>
      <c r="H128" s="12">
        <v>9.44</v>
      </c>
      <c r="I128" s="12">
        <v>0.28999999999999998</v>
      </c>
      <c r="J128" s="14"/>
      <c r="K128" s="14"/>
      <c r="L128" s="14"/>
      <c r="M128" s="14"/>
      <c r="N128" s="11">
        <v>53.057973093088926</v>
      </c>
      <c r="O128" s="11">
        <v>7.45</v>
      </c>
      <c r="P128" s="14">
        <v>0.66351778016672847</v>
      </c>
      <c r="Q128" s="15">
        <v>380.69664899999998</v>
      </c>
      <c r="R128" s="12">
        <v>16.381588699999998</v>
      </c>
      <c r="S128" s="11">
        <v>1.49372482</v>
      </c>
      <c r="T128" s="12">
        <v>17.495919499999999</v>
      </c>
      <c r="U128" s="12">
        <v>12.166075899999999</v>
      </c>
      <c r="V128" s="14">
        <v>9.9235830499999997E-2</v>
      </c>
      <c r="W128" s="16"/>
      <c r="X128" s="16"/>
      <c r="Y128" s="12" t="s">
        <v>38</v>
      </c>
      <c r="Z128" s="13"/>
      <c r="AA128" s="13"/>
      <c r="AB128" s="13"/>
    </row>
    <row r="129" spans="1:28" ht="32.1" customHeight="1" x14ac:dyDescent="0.25">
      <c r="A129" s="9" t="s">
        <v>467</v>
      </c>
      <c r="B129" s="10" t="s">
        <v>62</v>
      </c>
      <c r="C129" s="10" t="s">
        <v>140</v>
      </c>
      <c r="D129" s="10" t="s">
        <v>159</v>
      </c>
      <c r="E129" s="10" t="s">
        <v>160</v>
      </c>
      <c r="F129" s="22">
        <v>52.34943333333333</v>
      </c>
      <c r="G129" s="13">
        <v>184.08821666666665</v>
      </c>
      <c r="H129" s="12">
        <v>12.14</v>
      </c>
      <c r="I129" s="12">
        <v>0.21</v>
      </c>
      <c r="J129" s="14"/>
      <c r="K129" s="14"/>
      <c r="L129" s="14"/>
      <c r="M129" s="14"/>
      <c r="N129" s="11">
        <v>63.490412772273253</v>
      </c>
      <c r="O129" s="11">
        <v>3.6</v>
      </c>
      <c r="P129" s="14">
        <v>0.59896069978470523</v>
      </c>
      <c r="Q129" s="15">
        <v>357.93095</v>
      </c>
      <c r="R129" s="12">
        <v>14.2315497</v>
      </c>
      <c r="S129" s="11">
        <v>2.47623148</v>
      </c>
      <c r="T129" s="12">
        <v>27.2776684</v>
      </c>
      <c r="U129" s="12">
        <v>14.0380138</v>
      </c>
      <c r="V129" s="14">
        <v>0.200215217</v>
      </c>
      <c r="W129" s="16">
        <v>0.70311500000000005</v>
      </c>
      <c r="X129" s="16">
        <v>0.51307800000000003</v>
      </c>
      <c r="Y129" s="12">
        <v>8.7392466301231675</v>
      </c>
      <c r="Z129" s="13">
        <v>18.623118442218086</v>
      </c>
      <c r="AA129" s="13">
        <v>15.532569098457259</v>
      </c>
      <c r="AB129" s="13">
        <v>38.187146724068405</v>
      </c>
    </row>
    <row r="130" spans="1:28" ht="32.1" customHeight="1" x14ac:dyDescent="0.25">
      <c r="A130" s="9" t="s">
        <v>168</v>
      </c>
      <c r="B130" s="10" t="s">
        <v>62</v>
      </c>
      <c r="C130" s="10" t="s">
        <v>140</v>
      </c>
      <c r="D130" s="10" t="s">
        <v>159</v>
      </c>
      <c r="E130" s="10" t="s">
        <v>160</v>
      </c>
      <c r="F130" s="22">
        <v>52.361766666666668</v>
      </c>
      <c r="G130" s="13">
        <v>184.09536666666668</v>
      </c>
      <c r="H130" s="11" t="s">
        <v>169</v>
      </c>
      <c r="I130" s="11" t="s">
        <v>170</v>
      </c>
      <c r="J130" s="14"/>
      <c r="K130" s="14"/>
      <c r="L130" s="14"/>
      <c r="M130" s="14"/>
      <c r="N130" s="11">
        <v>52.547484472838406</v>
      </c>
      <c r="O130" s="11">
        <v>7.8871268976354196</v>
      </c>
      <c r="P130" s="14">
        <v>0.66962750634338886</v>
      </c>
      <c r="Q130" s="15">
        <v>370.89774499999999</v>
      </c>
      <c r="R130" s="12">
        <v>15.8748351</v>
      </c>
      <c r="S130" s="11">
        <v>1.4002300000000001</v>
      </c>
      <c r="T130" s="12">
        <v>16.728376900000001</v>
      </c>
      <c r="U130" s="12">
        <v>11.1923241</v>
      </c>
      <c r="V130" s="14">
        <v>9.8234269599999993E-2</v>
      </c>
      <c r="W130" s="16"/>
      <c r="X130" s="16"/>
      <c r="Y130" s="12" t="s">
        <v>38</v>
      </c>
      <c r="Z130" s="13"/>
      <c r="AA130" s="13"/>
      <c r="AB130" s="13"/>
    </row>
    <row r="131" spans="1:28" ht="32.1" customHeight="1" x14ac:dyDescent="0.25">
      <c r="A131" s="9" t="s">
        <v>468</v>
      </c>
      <c r="B131" s="10" t="s">
        <v>62</v>
      </c>
      <c r="C131" s="10" t="s">
        <v>140</v>
      </c>
      <c r="D131" s="10" t="s">
        <v>159</v>
      </c>
      <c r="E131" s="10" t="s">
        <v>160</v>
      </c>
      <c r="F131" s="22">
        <v>52.352883333333331</v>
      </c>
      <c r="G131" s="13">
        <v>184.09549999999999</v>
      </c>
      <c r="H131" s="12">
        <v>9.65</v>
      </c>
      <c r="I131" s="12">
        <v>0.18</v>
      </c>
      <c r="J131" s="14"/>
      <c r="K131" s="14"/>
      <c r="L131" s="14"/>
      <c r="M131" s="14"/>
      <c r="N131" s="11">
        <v>61.766692310692719</v>
      </c>
      <c r="O131" s="11">
        <v>3.18</v>
      </c>
      <c r="P131" s="14">
        <v>0.56881485446384361</v>
      </c>
      <c r="Q131" s="15">
        <v>730.929168</v>
      </c>
      <c r="R131" s="12">
        <v>12.434143600000001</v>
      </c>
      <c r="S131" s="11">
        <v>1.7264541799999999</v>
      </c>
      <c r="T131" s="12">
        <v>23.916055700000001</v>
      </c>
      <c r="U131" s="12">
        <v>13.416698500000001</v>
      </c>
      <c r="V131" s="14">
        <v>0.127939996</v>
      </c>
      <c r="W131" s="16">
        <v>0.70288799999999996</v>
      </c>
      <c r="X131" s="16">
        <v>0.51308100000000001</v>
      </c>
      <c r="Y131" s="12">
        <v>8.7977683709494006</v>
      </c>
      <c r="Z131" s="13">
        <v>18.604947321846499</v>
      </c>
      <c r="AA131" s="13">
        <v>15.521879926724843</v>
      </c>
      <c r="AB131" s="13">
        <v>38.142584685394439</v>
      </c>
    </row>
    <row r="132" spans="1:28" ht="32.1" customHeight="1" x14ac:dyDescent="0.25">
      <c r="A132" s="9" t="s">
        <v>469</v>
      </c>
      <c r="B132" s="10" t="s">
        <v>62</v>
      </c>
      <c r="C132" s="10" t="s">
        <v>140</v>
      </c>
      <c r="D132" s="10" t="s">
        <v>159</v>
      </c>
      <c r="E132" s="10" t="s">
        <v>160</v>
      </c>
      <c r="F132" s="22">
        <v>52.373116666666668</v>
      </c>
      <c r="G132" s="13">
        <v>184.12278333333333</v>
      </c>
      <c r="H132" s="12">
        <v>6.31</v>
      </c>
      <c r="I132" s="12">
        <v>0.1</v>
      </c>
      <c r="J132" s="14"/>
      <c r="K132" s="14"/>
      <c r="L132" s="14"/>
      <c r="M132" s="14"/>
      <c r="N132" s="11">
        <v>54.787443743066532</v>
      </c>
      <c r="O132" s="11">
        <v>6.06</v>
      </c>
      <c r="P132" s="14">
        <v>0.61961721790336621</v>
      </c>
      <c r="Q132" s="15">
        <v>439.084138</v>
      </c>
      <c r="R132" s="12">
        <v>16.774511700000001</v>
      </c>
      <c r="S132" s="11">
        <v>2.1140480300000002</v>
      </c>
      <c r="T132" s="12">
        <v>22.8605886</v>
      </c>
      <c r="U132" s="12">
        <v>14.766194</v>
      </c>
      <c r="V132" s="14">
        <v>0.141939858</v>
      </c>
      <c r="W132" s="16">
        <v>0.70309500000000003</v>
      </c>
      <c r="X132" s="16">
        <v>0.513096</v>
      </c>
      <c r="Y132" s="12">
        <v>9.0903770750827384</v>
      </c>
      <c r="Z132" s="13">
        <v>18.577451854562021</v>
      </c>
      <c r="AA132" s="13">
        <v>15.519453495385424</v>
      </c>
      <c r="AB132" s="13">
        <v>38.121074306688001</v>
      </c>
    </row>
    <row r="133" spans="1:28" ht="32.1" customHeight="1" x14ac:dyDescent="0.25">
      <c r="A133" s="9" t="s">
        <v>171</v>
      </c>
      <c r="B133" s="10" t="s">
        <v>62</v>
      </c>
      <c r="C133" s="10" t="s">
        <v>140</v>
      </c>
      <c r="D133" s="10" t="s">
        <v>159</v>
      </c>
      <c r="E133" s="10" t="s">
        <v>160</v>
      </c>
      <c r="F133" s="22">
        <v>52.363300000000002</v>
      </c>
      <c r="G133" s="13">
        <v>184.12451666666666</v>
      </c>
      <c r="H133" s="12">
        <v>9.01</v>
      </c>
      <c r="I133" s="12">
        <v>0.15</v>
      </c>
      <c r="J133" s="14"/>
      <c r="K133" s="14"/>
      <c r="L133" s="14"/>
      <c r="M133" s="14"/>
      <c r="N133" s="11">
        <v>64.60332750121357</v>
      </c>
      <c r="O133" s="11">
        <v>2.3338547811302859</v>
      </c>
      <c r="P133" s="14">
        <v>0.50135571584207017</v>
      </c>
      <c r="Q133" s="15">
        <v>377.57380599999999</v>
      </c>
      <c r="R133" s="12">
        <v>11.991767400000001</v>
      </c>
      <c r="S133" s="11">
        <v>2.7359127299999999</v>
      </c>
      <c r="T133" s="12">
        <v>24.2743045</v>
      </c>
      <c r="U133" s="12">
        <v>12.101899899999999</v>
      </c>
      <c r="V133" s="14">
        <v>0.21163727399999999</v>
      </c>
      <c r="W133" s="16">
        <v>0.70311299999999999</v>
      </c>
      <c r="X133" s="16">
        <v>0.51307199999999997</v>
      </c>
      <c r="Y133" s="12">
        <v>8.6222031484685342</v>
      </c>
      <c r="Z133" s="13">
        <v>18.634080526133342</v>
      </c>
      <c r="AA133" s="13">
        <v>15.532199512466415</v>
      </c>
      <c r="AB133" s="13">
        <v>38.192425997929668</v>
      </c>
    </row>
    <row r="134" spans="1:28" ht="32.1" customHeight="1" x14ac:dyDescent="0.25">
      <c r="A134" s="9"/>
      <c r="B134" s="10"/>
      <c r="C134" s="10"/>
      <c r="D134" s="10"/>
      <c r="E134" s="10"/>
      <c r="F134" s="10"/>
      <c r="G134" s="13"/>
      <c r="H134" s="11"/>
      <c r="I134" s="11"/>
      <c r="J134" s="14"/>
      <c r="K134" s="14"/>
      <c r="L134" s="14"/>
      <c r="M134" s="14"/>
      <c r="N134" s="11"/>
      <c r="O134" s="11"/>
      <c r="P134" s="14"/>
      <c r="Q134" s="15"/>
      <c r="R134" s="12"/>
      <c r="S134" s="11"/>
      <c r="T134" s="11"/>
      <c r="U134" s="12"/>
      <c r="V134" s="14"/>
      <c r="W134" s="16"/>
      <c r="X134" s="16"/>
      <c r="Y134" s="12"/>
      <c r="Z134" s="13"/>
      <c r="AA134" s="13"/>
      <c r="AB134" s="13"/>
    </row>
    <row r="135" spans="1:28" ht="32.1" customHeight="1" x14ac:dyDescent="0.25">
      <c r="A135" s="2" t="s">
        <v>172</v>
      </c>
      <c r="B135" s="10"/>
      <c r="C135" s="10"/>
      <c r="D135" s="10"/>
      <c r="E135" s="10"/>
      <c r="F135" s="10"/>
      <c r="G135" s="13"/>
      <c r="H135" s="11"/>
      <c r="I135" s="11"/>
      <c r="J135" s="14"/>
      <c r="K135" s="14"/>
      <c r="L135" s="14"/>
      <c r="M135" s="14"/>
      <c r="N135" s="11"/>
      <c r="O135" s="11"/>
      <c r="P135" s="14"/>
      <c r="Q135" s="15"/>
      <c r="R135" s="12"/>
      <c r="S135" s="11"/>
      <c r="T135" s="11"/>
      <c r="U135" s="12"/>
      <c r="V135" s="14"/>
      <c r="W135" s="16"/>
      <c r="X135" s="16"/>
      <c r="Y135" s="12"/>
      <c r="Z135" s="13"/>
      <c r="AA135" s="13"/>
      <c r="AB135" s="13"/>
    </row>
    <row r="136" spans="1:28" ht="32.1" customHeight="1" x14ac:dyDescent="0.25">
      <c r="A136" s="9" t="s">
        <v>173</v>
      </c>
      <c r="B136" s="10"/>
      <c r="C136" s="10" t="s">
        <v>174</v>
      </c>
      <c r="D136" s="10" t="s">
        <v>175</v>
      </c>
      <c r="E136" s="10" t="s">
        <v>176</v>
      </c>
      <c r="F136" s="19">
        <v>52.445999999999998</v>
      </c>
      <c r="G136" s="14">
        <v>184.49</v>
      </c>
      <c r="H136" s="12">
        <v>9.74</v>
      </c>
      <c r="I136" s="12">
        <v>0.22</v>
      </c>
      <c r="J136" s="21"/>
      <c r="K136" s="21"/>
      <c r="L136" s="21"/>
      <c r="M136" s="21"/>
      <c r="N136" s="11">
        <v>53.109558570693522</v>
      </c>
      <c r="O136" s="11">
        <v>7.4914572292526831</v>
      </c>
      <c r="P136" s="14">
        <v>0.65200146739944798</v>
      </c>
      <c r="Q136" s="15">
        <v>443.4</v>
      </c>
      <c r="R136" s="12">
        <v>18.899999999999999</v>
      </c>
      <c r="S136" s="11">
        <v>2.2999999999999998</v>
      </c>
      <c r="T136" s="12">
        <v>20.100000000000001</v>
      </c>
      <c r="U136" s="12"/>
      <c r="V136" s="14"/>
      <c r="W136" s="16"/>
      <c r="X136" s="16"/>
      <c r="Y136" s="12" t="s">
        <v>38</v>
      </c>
      <c r="Z136" s="13"/>
      <c r="AA136" s="13"/>
      <c r="AB136" s="13"/>
    </row>
    <row r="137" spans="1:28" ht="32.1" customHeight="1" x14ac:dyDescent="0.25">
      <c r="A137" s="9" t="s">
        <v>177</v>
      </c>
      <c r="B137" s="10"/>
      <c r="C137" s="10" t="s">
        <v>174</v>
      </c>
      <c r="D137" s="10" t="s">
        <v>175</v>
      </c>
      <c r="E137" s="10" t="s">
        <v>176</v>
      </c>
      <c r="F137" s="19">
        <v>52.469000000000001</v>
      </c>
      <c r="G137" s="14">
        <v>184.65600000000001</v>
      </c>
      <c r="H137" s="12">
        <v>7.63</v>
      </c>
      <c r="I137" s="12">
        <v>0.14000000000000001</v>
      </c>
      <c r="J137" s="14"/>
      <c r="K137" s="14"/>
      <c r="L137" s="14"/>
      <c r="M137" s="14"/>
      <c r="N137" s="11">
        <v>50.641988678552615</v>
      </c>
      <c r="O137" s="11">
        <v>9.2806551255224612</v>
      </c>
      <c r="P137" s="14">
        <v>0.67565321963180835</v>
      </c>
      <c r="Q137" s="15">
        <v>410.1389947531307</v>
      </c>
      <c r="R137" s="12">
        <v>18.762775409800863</v>
      </c>
      <c r="S137" s="11">
        <v>1.6150417402411419</v>
      </c>
      <c r="T137" s="12">
        <v>20.667349141528483</v>
      </c>
      <c r="U137" s="12">
        <v>14.215636115468447</v>
      </c>
      <c r="V137" s="14">
        <v>9.6938066874583284E-2</v>
      </c>
      <c r="W137" s="16"/>
      <c r="X137" s="16"/>
      <c r="Y137" s="12" t="s">
        <v>38</v>
      </c>
      <c r="Z137" s="13"/>
      <c r="AA137" s="13"/>
      <c r="AB137" s="13"/>
    </row>
    <row r="138" spans="1:28" ht="32.1" customHeight="1" x14ac:dyDescent="0.25">
      <c r="A138" s="9" t="s">
        <v>178</v>
      </c>
      <c r="B138" s="10"/>
      <c r="C138" s="10" t="s">
        <v>174</v>
      </c>
      <c r="D138" s="10" t="s">
        <v>175</v>
      </c>
      <c r="E138" s="10" t="s">
        <v>176</v>
      </c>
      <c r="F138" s="19">
        <v>52.469000000000001</v>
      </c>
      <c r="G138" s="14">
        <v>184.65600000000001</v>
      </c>
      <c r="H138" s="12">
        <v>7.93</v>
      </c>
      <c r="I138" s="12">
        <v>0.25</v>
      </c>
      <c r="J138" s="14"/>
      <c r="K138" s="14"/>
      <c r="L138" s="14"/>
      <c r="M138" s="14"/>
      <c r="N138" s="11">
        <v>50.57427585237226</v>
      </c>
      <c r="O138" s="11">
        <v>9.2720881007319633</v>
      </c>
      <c r="P138" s="14">
        <v>0.67340996868735403</v>
      </c>
      <c r="Q138" s="15">
        <v>416.1</v>
      </c>
      <c r="R138" s="12">
        <v>19.2</v>
      </c>
      <c r="S138" s="11">
        <v>3</v>
      </c>
      <c r="T138" s="12">
        <v>18.100000000000001</v>
      </c>
      <c r="U138" s="12"/>
      <c r="V138" s="14"/>
      <c r="W138" s="16"/>
      <c r="X138" s="16"/>
      <c r="Y138" s="12" t="s">
        <v>38</v>
      </c>
      <c r="Z138" s="13"/>
      <c r="AA138" s="13"/>
      <c r="AB138" s="13"/>
    </row>
    <row r="139" spans="1:28" ht="32.1" customHeight="1" x14ac:dyDescent="0.25">
      <c r="A139" s="9" t="s">
        <v>179</v>
      </c>
      <c r="B139" s="10"/>
      <c r="C139" s="10" t="s">
        <v>174</v>
      </c>
      <c r="D139" s="10" t="s">
        <v>180</v>
      </c>
      <c r="E139" s="10" t="s">
        <v>176</v>
      </c>
      <c r="F139" s="22">
        <v>52.471577786899999</v>
      </c>
      <c r="G139" s="13">
        <v>184.67029589800001</v>
      </c>
      <c r="H139" s="12">
        <v>11.2</v>
      </c>
      <c r="I139" s="12">
        <v>0.41</v>
      </c>
      <c r="J139" s="21"/>
      <c r="K139" s="21"/>
      <c r="L139" s="21"/>
      <c r="M139" s="21"/>
      <c r="N139" s="11">
        <v>53.185726903969687</v>
      </c>
      <c r="O139" s="11">
        <v>7.3997360581207756</v>
      </c>
      <c r="P139" s="14">
        <v>0.64769367416800294</v>
      </c>
      <c r="Q139" s="15">
        <v>475.69635047703775</v>
      </c>
      <c r="R139" s="12">
        <v>17.155263081735946</v>
      </c>
      <c r="S139" s="11">
        <v>1.6764417246685568</v>
      </c>
      <c r="T139" s="12">
        <v>20.965520479502825</v>
      </c>
      <c r="U139" s="12">
        <v>13.984732976912689</v>
      </c>
      <c r="V139" s="14">
        <v>0.10939048191614587</v>
      </c>
      <c r="W139" s="16">
        <v>0.70331699999999997</v>
      </c>
      <c r="X139" s="16">
        <v>0.51309441</v>
      </c>
      <c r="Y139" s="12">
        <v>9.0593605524446605</v>
      </c>
      <c r="Z139" s="13">
        <v>18.5572676302723</v>
      </c>
      <c r="AA139" s="13">
        <v>15.509328611062593</v>
      </c>
      <c r="AB139" s="13">
        <v>38.075113433915497</v>
      </c>
    </row>
    <row r="140" spans="1:28" ht="32.1" customHeight="1" x14ac:dyDescent="0.25">
      <c r="A140" s="9" t="s">
        <v>181</v>
      </c>
      <c r="B140" s="10"/>
      <c r="C140" s="10" t="s">
        <v>174</v>
      </c>
      <c r="D140" s="10" t="s">
        <v>182</v>
      </c>
      <c r="E140" s="10" t="s">
        <v>176</v>
      </c>
      <c r="F140" s="22">
        <v>52.471577786899999</v>
      </c>
      <c r="G140" s="13">
        <v>184.67029589800001</v>
      </c>
      <c r="H140" s="12">
        <v>11.32</v>
      </c>
      <c r="I140" s="12">
        <v>0.41</v>
      </c>
      <c r="J140" s="21"/>
      <c r="K140" s="21"/>
      <c r="L140" s="21"/>
      <c r="M140" s="21"/>
      <c r="N140" s="11">
        <v>53.125228691748084</v>
      </c>
      <c r="O140" s="11">
        <v>7.5877924813352999</v>
      </c>
      <c r="P140" s="14">
        <v>0.6508468754616108</v>
      </c>
      <c r="Q140" s="15">
        <v>458.81914668263556</v>
      </c>
      <c r="R140" s="12">
        <v>17.205637564468567</v>
      </c>
      <c r="S140" s="11">
        <v>1.6773428569069522</v>
      </c>
      <c r="T140" s="12">
        <v>21.213162117163009</v>
      </c>
      <c r="U140" s="12">
        <v>14.103498279138297</v>
      </c>
      <c r="V140" s="14">
        <v>0.1087450989969428</v>
      </c>
      <c r="W140" s="16"/>
      <c r="X140" s="16"/>
      <c r="Y140" s="12" t="s">
        <v>38</v>
      </c>
      <c r="Z140" s="13"/>
      <c r="AA140" s="13"/>
      <c r="AB140" s="13"/>
    </row>
    <row r="141" spans="1:28" ht="32.1" customHeight="1" x14ac:dyDescent="0.25">
      <c r="A141" s="9" t="s">
        <v>183</v>
      </c>
      <c r="B141" s="10"/>
      <c r="C141" s="10" t="s">
        <v>174</v>
      </c>
      <c r="D141" s="10" t="s">
        <v>175</v>
      </c>
      <c r="E141" s="10" t="s">
        <v>176</v>
      </c>
      <c r="F141" s="19">
        <v>52.478000000000002</v>
      </c>
      <c r="G141" s="14">
        <v>184.703</v>
      </c>
      <c r="H141" s="12">
        <v>2.6492219708018068</v>
      </c>
      <c r="I141" s="11">
        <v>8.5999999999999993E-2</v>
      </c>
      <c r="J141" s="11">
        <v>7.6327669079703231</v>
      </c>
      <c r="K141" s="11">
        <v>7.0000000000000007E-2</v>
      </c>
      <c r="L141" s="12"/>
      <c r="M141" s="14"/>
      <c r="N141" s="11">
        <v>63.828071596852048</v>
      </c>
      <c r="O141" s="11">
        <v>3.7272606605368139</v>
      </c>
      <c r="P141" s="14">
        <v>0.63128050553863646</v>
      </c>
      <c r="Q141" s="15">
        <v>1242.7462921267602</v>
      </c>
      <c r="R141" s="12">
        <v>10.327564592533683</v>
      </c>
      <c r="S141" s="11">
        <v>1.1811538592646227</v>
      </c>
      <c r="T141" s="12">
        <v>22.49671153098851</v>
      </c>
      <c r="U141" s="12">
        <v>14.940779796587602</v>
      </c>
      <c r="V141" s="14">
        <v>7.5468000355055173E-2</v>
      </c>
      <c r="W141" s="16"/>
      <c r="X141" s="16"/>
      <c r="Y141" s="12" t="s">
        <v>38</v>
      </c>
      <c r="Z141" s="13"/>
      <c r="AA141" s="13"/>
      <c r="AB141" s="13"/>
    </row>
    <row r="142" spans="1:28" ht="32.1" customHeight="1" x14ac:dyDescent="0.25">
      <c r="A142" s="9" t="s">
        <v>184</v>
      </c>
      <c r="B142" s="10"/>
      <c r="C142" s="10" t="s">
        <v>174</v>
      </c>
      <c r="D142" s="10" t="s">
        <v>175</v>
      </c>
      <c r="E142" s="10" t="s">
        <v>176</v>
      </c>
      <c r="F142" s="19">
        <v>52.478000000000002</v>
      </c>
      <c r="G142" s="14">
        <v>184.703</v>
      </c>
      <c r="H142" s="12">
        <v>1.8</v>
      </c>
      <c r="I142" s="11">
        <v>5.1999999999999998E-2</v>
      </c>
      <c r="J142" s="11">
        <v>11.616033835467166</v>
      </c>
      <c r="K142" s="11">
        <v>0.08</v>
      </c>
      <c r="L142" s="12"/>
      <c r="M142" s="14"/>
      <c r="N142" s="11">
        <v>62.322927759821084</v>
      </c>
      <c r="O142" s="11">
        <v>4.4875097047046895</v>
      </c>
      <c r="P142" s="14">
        <v>0.63940433182407153</v>
      </c>
      <c r="Q142" s="15">
        <v>1721.3769985454608</v>
      </c>
      <c r="R142" s="12">
        <v>12.35980398987458</v>
      </c>
      <c r="S142" s="11">
        <v>1.4618594433851997</v>
      </c>
      <c r="T142" s="12">
        <v>39.030424408119302</v>
      </c>
      <c r="U142" s="12">
        <v>22.888934016530431</v>
      </c>
      <c r="V142" s="14">
        <v>9.2776953764162631E-2</v>
      </c>
      <c r="W142" s="16">
        <v>0.70262684999999991</v>
      </c>
      <c r="X142" s="16"/>
      <c r="Y142" s="12" t="s">
        <v>38</v>
      </c>
      <c r="Z142" s="13">
        <v>18.350808800336416</v>
      </c>
      <c r="AA142" s="13">
        <v>15.463296505729149</v>
      </c>
      <c r="AB142" s="13">
        <v>37.799562139799562</v>
      </c>
    </row>
    <row r="143" spans="1:28" ht="32.1" customHeight="1" x14ac:dyDescent="0.25">
      <c r="A143" s="9" t="s">
        <v>185</v>
      </c>
      <c r="B143" s="10" t="s">
        <v>62</v>
      </c>
      <c r="C143" s="10" t="s">
        <v>174</v>
      </c>
      <c r="D143" s="10" t="s">
        <v>186</v>
      </c>
      <c r="E143" s="10" t="s">
        <v>176</v>
      </c>
      <c r="F143" s="22">
        <v>52.484160092099998</v>
      </c>
      <c r="G143" s="13">
        <v>184.72276833199999</v>
      </c>
      <c r="H143" s="12">
        <v>6.003333333333333</v>
      </c>
      <c r="I143" s="11">
        <v>0.05</v>
      </c>
      <c r="J143" s="11">
        <v>3.5974325076242319</v>
      </c>
      <c r="K143" s="11">
        <v>0.08</v>
      </c>
      <c r="L143" s="12"/>
      <c r="M143" s="14"/>
      <c r="N143" s="11">
        <v>51.780075124819426</v>
      </c>
      <c r="O143" s="11">
        <v>9.7155917345649865</v>
      </c>
      <c r="P143" s="14">
        <v>0.70608041500062668</v>
      </c>
      <c r="Q143" s="15">
        <v>398.29467282375475</v>
      </c>
      <c r="R143" s="12">
        <v>15.482917274953095</v>
      </c>
      <c r="S143" s="11">
        <v>1.1407021110884767</v>
      </c>
      <c r="T143" s="12">
        <v>16.800469630111127</v>
      </c>
      <c r="U143" s="12">
        <v>11.248565452823939</v>
      </c>
      <c r="V143" s="14">
        <v>7.1010084337116516E-2</v>
      </c>
      <c r="W143" s="16">
        <v>0.70322499516007742</v>
      </c>
      <c r="X143" s="16">
        <v>0.513073</v>
      </c>
      <c r="Y143" s="12">
        <v>8.6417103954113337</v>
      </c>
      <c r="Z143" s="13">
        <v>18.561441194963376</v>
      </c>
      <c r="AA143" s="13">
        <v>15.513085822590917</v>
      </c>
      <c r="AB143" s="13">
        <v>38.091028472014344</v>
      </c>
    </row>
    <row r="144" spans="1:28" ht="32.1" customHeight="1" x14ac:dyDescent="0.25">
      <c r="A144" s="9" t="s">
        <v>187</v>
      </c>
      <c r="B144" s="10"/>
      <c r="C144" s="10" t="s">
        <v>174</v>
      </c>
      <c r="D144" s="10" t="s">
        <v>186</v>
      </c>
      <c r="E144" s="10" t="s">
        <v>176</v>
      </c>
      <c r="F144" s="22">
        <v>52.484160092099998</v>
      </c>
      <c r="G144" s="13">
        <v>184.72276833199999</v>
      </c>
      <c r="H144" s="12">
        <v>11.13</v>
      </c>
      <c r="I144" s="12">
        <v>0.17</v>
      </c>
      <c r="J144" s="14"/>
      <c r="K144" s="14"/>
      <c r="L144" s="14"/>
      <c r="M144" s="14"/>
      <c r="N144" s="11">
        <v>52.093689404327378</v>
      </c>
      <c r="O144" s="11">
        <v>8.7891621372060271</v>
      </c>
      <c r="P144" s="14">
        <v>0.68356742844039342</v>
      </c>
      <c r="Q144" s="15">
        <v>411.38312564496528</v>
      </c>
      <c r="R144" s="12">
        <v>17.522223771562707</v>
      </c>
      <c r="S144" s="11">
        <v>1.1400843310462914</v>
      </c>
      <c r="T144" s="12">
        <v>18.254390559677052</v>
      </c>
      <c r="U144" s="12">
        <v>12.59230144905518</v>
      </c>
      <c r="V144" s="14">
        <v>7.2726084209921937E-2</v>
      </c>
      <c r="W144" s="16">
        <v>0.70318400000000003</v>
      </c>
      <c r="X144" s="16">
        <v>0.51310799517298411</v>
      </c>
      <c r="Y144" s="12">
        <v>9.3243698765987215</v>
      </c>
      <c r="Z144" s="13">
        <v>18.555609706350584</v>
      </c>
      <c r="AA144" s="13">
        <v>15.512799128975352</v>
      </c>
      <c r="AB144" s="13">
        <v>38.083094114971402</v>
      </c>
    </row>
    <row r="145" spans="1:28" ht="32.1" customHeight="1" x14ac:dyDescent="0.25">
      <c r="A145" s="9" t="s">
        <v>188</v>
      </c>
      <c r="B145" s="10"/>
      <c r="C145" s="10" t="s">
        <v>174</v>
      </c>
      <c r="D145" s="10" t="s">
        <v>186</v>
      </c>
      <c r="E145" s="10" t="s">
        <v>176</v>
      </c>
      <c r="F145" s="22">
        <v>52.484160092099998</v>
      </c>
      <c r="G145" s="13">
        <v>184.72276833199999</v>
      </c>
      <c r="H145" s="12">
        <v>10.92</v>
      </c>
      <c r="I145" s="12">
        <v>0.3</v>
      </c>
      <c r="J145" s="21"/>
      <c r="K145" s="21"/>
      <c r="L145" s="21"/>
      <c r="M145" s="21"/>
      <c r="N145" s="11">
        <v>52.167096683137856</v>
      </c>
      <c r="O145" s="11">
        <v>9.0704171133340541</v>
      </c>
      <c r="P145" s="14">
        <v>0.69584759397762497</v>
      </c>
      <c r="Q145" s="15">
        <v>440.8228175772349</v>
      </c>
      <c r="R145" s="12">
        <v>17.521898413816526</v>
      </c>
      <c r="S145" s="11">
        <v>1.2005621965147069</v>
      </c>
      <c r="T145" s="12">
        <v>18.195707464358524</v>
      </c>
      <c r="U145" s="12">
        <v>12.579014978966518</v>
      </c>
      <c r="V145" s="14">
        <v>7.7675684822730698E-2</v>
      </c>
      <c r="W145" s="16"/>
      <c r="X145" s="16"/>
      <c r="Y145" s="12" t="s">
        <v>38</v>
      </c>
      <c r="Z145" s="13"/>
      <c r="AA145" s="13"/>
      <c r="AB145" s="13"/>
    </row>
    <row r="146" spans="1:28" ht="32.1" customHeight="1" x14ac:dyDescent="0.25">
      <c r="A146" s="9" t="s">
        <v>189</v>
      </c>
      <c r="B146" s="10"/>
      <c r="C146" s="10" t="s">
        <v>174</v>
      </c>
      <c r="D146" s="10" t="s">
        <v>186</v>
      </c>
      <c r="E146" s="10" t="s">
        <v>176</v>
      </c>
      <c r="F146" s="22">
        <v>52.484160092099998</v>
      </c>
      <c r="G146" s="13">
        <v>184.72276833199999</v>
      </c>
      <c r="H146" s="12">
        <v>9.92</v>
      </c>
      <c r="I146" s="12">
        <v>0.39</v>
      </c>
      <c r="J146" s="14"/>
      <c r="K146" s="14"/>
      <c r="L146" s="14"/>
      <c r="M146" s="14"/>
      <c r="N146" s="11">
        <v>51.873930835208718</v>
      </c>
      <c r="O146" s="11">
        <v>9.3914839908076644</v>
      </c>
      <c r="P146" s="14">
        <v>0.69727964925236519</v>
      </c>
      <c r="Q146" s="15">
        <v>408.55559172619786</v>
      </c>
      <c r="R146" s="12">
        <v>16.460230170696249</v>
      </c>
      <c r="S146" s="11">
        <v>1.1108639049272826</v>
      </c>
      <c r="T146" s="12">
        <v>17.065809213640549</v>
      </c>
      <c r="U146" s="12">
        <v>12.113213804427401</v>
      </c>
      <c r="V146" s="14">
        <v>7.363169196636575E-2</v>
      </c>
      <c r="W146" s="16"/>
      <c r="X146" s="16"/>
      <c r="Y146" s="12" t="s">
        <v>38</v>
      </c>
      <c r="Z146" s="13"/>
      <c r="AA146" s="13"/>
      <c r="AB146" s="13"/>
    </row>
    <row r="147" spans="1:28" ht="32.1" customHeight="1" x14ac:dyDescent="0.25">
      <c r="A147" s="9" t="s">
        <v>190</v>
      </c>
      <c r="B147" s="10"/>
      <c r="C147" s="10" t="s">
        <v>174</v>
      </c>
      <c r="D147" s="10" t="s">
        <v>186</v>
      </c>
      <c r="E147" s="10" t="s">
        <v>176</v>
      </c>
      <c r="F147" s="22">
        <v>52.484160092099998</v>
      </c>
      <c r="G147" s="13">
        <v>184.72276833199999</v>
      </c>
      <c r="H147" s="12">
        <v>9.82</v>
      </c>
      <c r="I147" s="12">
        <v>0.44</v>
      </c>
      <c r="J147" s="14"/>
      <c r="K147" s="14"/>
      <c r="L147" s="14"/>
      <c r="M147" s="14"/>
      <c r="N147" s="11">
        <v>51.852351598514026</v>
      </c>
      <c r="O147" s="11">
        <v>9.5934865274101835</v>
      </c>
      <c r="P147" s="14">
        <v>0.70179197170250707</v>
      </c>
      <c r="Q147" s="15">
        <v>391.10096993069106</v>
      </c>
      <c r="R147" s="12">
        <v>16.389525939391799</v>
      </c>
      <c r="S147" s="11">
        <v>1.0804609862151755</v>
      </c>
      <c r="T147" s="12">
        <v>17.417473743344424</v>
      </c>
      <c r="U147" s="12">
        <v>12.303469201852334</v>
      </c>
      <c r="V147" s="14">
        <v>7.3994320593976801E-2</v>
      </c>
      <c r="W147" s="16"/>
      <c r="X147" s="16"/>
      <c r="Y147" s="12" t="s">
        <v>38</v>
      </c>
      <c r="Z147" s="13"/>
      <c r="AA147" s="13"/>
      <c r="AB147" s="13"/>
    </row>
    <row r="148" spans="1:28" ht="32.1" customHeight="1" x14ac:dyDescent="0.25">
      <c r="A148" s="9" t="s">
        <v>191</v>
      </c>
      <c r="B148" s="10"/>
      <c r="C148" s="10" t="s">
        <v>174</v>
      </c>
      <c r="D148" s="10" t="s">
        <v>186</v>
      </c>
      <c r="E148" s="10" t="s">
        <v>176</v>
      </c>
      <c r="F148" s="22">
        <v>52.484160092099998</v>
      </c>
      <c r="G148" s="13">
        <v>184.72276833199999</v>
      </c>
      <c r="H148" s="12">
        <v>10.06</v>
      </c>
      <c r="I148" s="12">
        <v>0.16</v>
      </c>
      <c r="J148" s="14"/>
      <c r="K148" s="14"/>
      <c r="L148" s="14"/>
      <c r="M148" s="14"/>
      <c r="N148" s="11">
        <v>51.925213890913085</v>
      </c>
      <c r="O148" s="11">
        <v>9.3001581240415767</v>
      </c>
      <c r="P148" s="14">
        <v>0.69882967658770856</v>
      </c>
      <c r="Q148" s="15">
        <v>407.93006952475912</v>
      </c>
      <c r="R148" s="12">
        <v>17.586515617224393</v>
      </c>
      <c r="S148" s="11">
        <v>1.2601081991423773</v>
      </c>
      <c r="T148" s="12">
        <v>18.34072077404613</v>
      </c>
      <c r="U148" s="12">
        <v>13.206985588837494</v>
      </c>
      <c r="V148" s="14">
        <v>7.6745533017814602E-2</v>
      </c>
      <c r="W148" s="16">
        <v>0.70309061559421326</v>
      </c>
      <c r="X148" s="16">
        <v>0.51307898120070528</v>
      </c>
      <c r="Y148" s="12">
        <v>8.7583871545802072</v>
      </c>
      <c r="Z148" s="13">
        <v>18.559698792312879</v>
      </c>
      <c r="AA148" s="13">
        <v>15.5121</v>
      </c>
      <c r="AB148" s="13">
        <v>38.077392808700161</v>
      </c>
    </row>
    <row r="149" spans="1:28" ht="32.1" customHeight="1" x14ac:dyDescent="0.25">
      <c r="A149" s="9" t="s">
        <v>192</v>
      </c>
      <c r="B149" s="10"/>
      <c r="C149" s="10" t="s">
        <v>174</v>
      </c>
      <c r="D149" s="10" t="s">
        <v>186</v>
      </c>
      <c r="E149" s="10" t="s">
        <v>176</v>
      </c>
      <c r="F149" s="22">
        <v>52.484160092099998</v>
      </c>
      <c r="G149" s="13">
        <v>184.72276833199999</v>
      </c>
      <c r="H149" s="12">
        <v>10.28</v>
      </c>
      <c r="I149" s="12">
        <v>0.27</v>
      </c>
      <c r="J149" s="14"/>
      <c r="K149" s="14"/>
      <c r="L149" s="14"/>
      <c r="M149" s="14"/>
      <c r="N149" s="11">
        <v>52.076366136198239</v>
      </c>
      <c r="O149" s="11">
        <v>8.7788779800175085</v>
      </c>
      <c r="P149" s="14">
        <v>0.68680981429451327</v>
      </c>
      <c r="Q149" s="15">
        <v>448.0659589048056</v>
      </c>
      <c r="R149" s="12">
        <v>17.137190676055528</v>
      </c>
      <c r="S149" s="11">
        <v>1.1727129383198305</v>
      </c>
      <c r="T149" s="12">
        <v>18.611383323728873</v>
      </c>
      <c r="U149" s="12">
        <v>13.167256383384851</v>
      </c>
      <c r="V149" s="14">
        <v>8.1762373301094787E-2</v>
      </c>
      <c r="W149" s="16">
        <v>0.70318219245996205</v>
      </c>
      <c r="X149" s="16">
        <v>0.51309841</v>
      </c>
      <c r="Y149" s="12">
        <v>9.1373895402136949</v>
      </c>
      <c r="Z149" s="13">
        <v>18.555672782450099</v>
      </c>
      <c r="AA149" s="13">
        <v>15.507520005168347</v>
      </c>
      <c r="AB149" s="13">
        <v>38.069446177820993</v>
      </c>
    </row>
    <row r="150" spans="1:28" ht="32.1" customHeight="1" x14ac:dyDescent="0.25">
      <c r="A150" s="9" t="s">
        <v>193</v>
      </c>
      <c r="B150" s="10"/>
      <c r="C150" s="10" t="s">
        <v>174</v>
      </c>
      <c r="D150" s="10" t="s">
        <v>194</v>
      </c>
      <c r="E150" s="10" t="s">
        <v>176</v>
      </c>
      <c r="F150" s="22">
        <v>52.530063017099998</v>
      </c>
      <c r="G150" s="13">
        <v>184.755057755</v>
      </c>
      <c r="H150" s="12">
        <v>9.5500000000000007</v>
      </c>
      <c r="I150" s="12">
        <v>0.24</v>
      </c>
      <c r="J150" s="14"/>
      <c r="K150" s="14"/>
      <c r="L150" s="14"/>
      <c r="M150" s="14"/>
      <c r="N150" s="11">
        <v>51.763282741376543</v>
      </c>
      <c r="O150" s="11">
        <v>8.0627924899888779</v>
      </c>
      <c r="P150" s="14">
        <v>0.65267134300751473</v>
      </c>
      <c r="Q150" s="15">
        <v>427.66085186847567</v>
      </c>
      <c r="R150" s="12">
        <v>18.793303552354931</v>
      </c>
      <c r="S150" s="11">
        <v>1.1922497136316537</v>
      </c>
      <c r="T150" s="12">
        <v>20.864197439132795</v>
      </c>
      <c r="U150" s="12">
        <v>14.300462969655232</v>
      </c>
      <c r="V150" s="14">
        <v>8.2059530638982789E-2</v>
      </c>
      <c r="W150" s="16"/>
      <c r="X150" s="16"/>
      <c r="Y150" s="12" t="s">
        <v>38</v>
      </c>
      <c r="Z150" s="13"/>
      <c r="AA150" s="13"/>
      <c r="AB150" s="13"/>
    </row>
    <row r="151" spans="1:28" ht="32.1" customHeight="1" x14ac:dyDescent="0.25">
      <c r="A151" s="9" t="s">
        <v>195</v>
      </c>
      <c r="B151" s="10"/>
      <c r="C151" s="10" t="s">
        <v>174</v>
      </c>
      <c r="D151" s="10" t="s">
        <v>196</v>
      </c>
      <c r="E151" s="10" t="s">
        <v>176</v>
      </c>
      <c r="F151" s="22">
        <v>52.530063017099998</v>
      </c>
      <c r="G151" s="13">
        <v>184.755057755</v>
      </c>
      <c r="H151" s="11" t="s">
        <v>197</v>
      </c>
      <c r="I151" s="11" t="s">
        <v>198</v>
      </c>
      <c r="J151" s="14"/>
      <c r="K151" s="14"/>
      <c r="L151" s="14"/>
      <c r="M151" s="14"/>
      <c r="N151" s="11">
        <v>52.005696840456316</v>
      </c>
      <c r="O151" s="11">
        <v>9.0994175147388727</v>
      </c>
      <c r="P151" s="14">
        <v>0.68398137667671333</v>
      </c>
      <c r="Q151" s="15">
        <v>405.10265288264497</v>
      </c>
      <c r="R151" s="12">
        <v>16.817375560466523</v>
      </c>
      <c r="S151" s="11">
        <v>1.378597137878705</v>
      </c>
      <c r="T151" s="12">
        <v>21.713774385100592</v>
      </c>
      <c r="U151" s="12">
        <v>14.45015478511403</v>
      </c>
      <c r="V151" s="14">
        <v>8.5022690032356477E-2</v>
      </c>
      <c r="W151" s="16">
        <v>0.7031728796348129</v>
      </c>
      <c r="X151" s="16">
        <v>0.51308041000000004</v>
      </c>
      <c r="Y151" s="12">
        <v>8.786259095254124</v>
      </c>
      <c r="Z151" s="13">
        <v>18.534244469542958</v>
      </c>
      <c r="AA151" s="13">
        <v>15.502037309473158</v>
      </c>
      <c r="AB151" s="13">
        <v>38.042806724049179</v>
      </c>
    </row>
    <row r="152" spans="1:28" ht="32.1" customHeight="1" x14ac:dyDescent="0.25">
      <c r="A152" s="9" t="s">
        <v>199</v>
      </c>
      <c r="B152" s="10"/>
      <c r="C152" s="10" t="s">
        <v>174</v>
      </c>
      <c r="D152" s="10" t="s">
        <v>196</v>
      </c>
      <c r="E152" s="10" t="s">
        <v>176</v>
      </c>
      <c r="F152" s="22">
        <v>52.530063017099998</v>
      </c>
      <c r="G152" s="13">
        <v>184.755057755</v>
      </c>
      <c r="H152" s="12">
        <v>5.07</v>
      </c>
      <c r="I152" s="12">
        <v>0.15</v>
      </c>
      <c r="J152" s="11">
        <v>2.2866475616787341</v>
      </c>
      <c r="K152" s="11">
        <v>0.09</v>
      </c>
      <c r="L152" s="12"/>
      <c r="M152" s="14"/>
      <c r="N152" s="11">
        <v>64.736583759654025</v>
      </c>
      <c r="O152" s="11">
        <v>3.4229677519475032</v>
      </c>
      <c r="P152" s="14">
        <v>0.63821496668716104</v>
      </c>
      <c r="Q152" s="15">
        <v>1435.9045300997739</v>
      </c>
      <c r="R152" s="12">
        <v>10.105848301423723</v>
      </c>
      <c r="S152" s="11">
        <v>1.3125893305929264</v>
      </c>
      <c r="T152" s="12">
        <v>32.31629979810311</v>
      </c>
      <c r="U152" s="12">
        <v>18.209773085004713</v>
      </c>
      <c r="V152" s="14">
        <v>8.0212668871165724E-2</v>
      </c>
      <c r="W152" s="16">
        <v>0.70277381279662443</v>
      </c>
      <c r="X152" s="16"/>
      <c r="Y152" s="12" t="s">
        <v>38</v>
      </c>
      <c r="Z152" s="13">
        <v>18.416082938922219</v>
      </c>
      <c r="AA152" s="13">
        <v>15.470885578424497</v>
      </c>
      <c r="AB152" s="13">
        <v>37.870057933653179</v>
      </c>
    </row>
    <row r="153" spans="1:28" ht="32.1" customHeight="1" x14ac:dyDescent="0.25">
      <c r="A153" s="9" t="s">
        <v>200</v>
      </c>
      <c r="B153" s="10"/>
      <c r="C153" s="10" t="s">
        <v>174</v>
      </c>
      <c r="D153" s="10" t="s">
        <v>196</v>
      </c>
      <c r="E153" s="10" t="s">
        <v>176</v>
      </c>
      <c r="F153" s="22">
        <v>52.530063017099998</v>
      </c>
      <c r="G153" s="13">
        <v>184.755057755</v>
      </c>
      <c r="H153" s="12">
        <v>7.68</v>
      </c>
      <c r="I153" s="12">
        <v>0.16</v>
      </c>
      <c r="J153" s="14"/>
      <c r="K153" s="14"/>
      <c r="L153" s="14"/>
      <c r="M153" s="14"/>
      <c r="N153" s="11">
        <v>64.850003751334711</v>
      </c>
      <c r="O153" s="11">
        <v>3.3574694042632052</v>
      </c>
      <c r="P153" s="14">
        <v>0.62514720640304788</v>
      </c>
      <c r="Q153" s="15">
        <v>1383.5436848012146</v>
      </c>
      <c r="R153" s="12">
        <v>10.131754189095759</v>
      </c>
      <c r="S153" s="11">
        <v>1.2556596841329224</v>
      </c>
      <c r="T153" s="12">
        <v>32.783811194885999</v>
      </c>
      <c r="U153" s="12">
        <v>18.293119381812254</v>
      </c>
      <c r="V153" s="14">
        <v>8.325392852189295E-2</v>
      </c>
      <c r="W153" s="16">
        <v>0.70267200276359942</v>
      </c>
      <c r="X153" s="16">
        <v>0.51310686872145972</v>
      </c>
      <c r="Y153" s="12">
        <v>9.3023959085439589</v>
      </c>
      <c r="Z153" s="13">
        <v>18.421933152911418</v>
      </c>
      <c r="AA153" s="13">
        <v>15.476699999999999</v>
      </c>
      <c r="AB153" s="13">
        <v>37.881266494313955</v>
      </c>
    </row>
    <row r="154" spans="1:28" ht="32.1" customHeight="1" x14ac:dyDescent="0.25">
      <c r="A154" s="9" t="s">
        <v>201</v>
      </c>
      <c r="B154" s="10"/>
      <c r="C154" s="10" t="s">
        <v>174</v>
      </c>
      <c r="D154" s="10" t="s">
        <v>196</v>
      </c>
      <c r="E154" s="10" t="s">
        <v>176</v>
      </c>
      <c r="F154" s="22">
        <v>52.530063017099998</v>
      </c>
      <c r="G154" s="13">
        <v>184.755057755</v>
      </c>
      <c r="H154" s="12">
        <v>7.65</v>
      </c>
      <c r="I154" s="12">
        <v>0.12</v>
      </c>
      <c r="J154" s="14"/>
      <c r="K154" s="14"/>
      <c r="L154" s="14"/>
      <c r="M154" s="14"/>
      <c r="N154" s="11">
        <v>64.320505162590635</v>
      </c>
      <c r="O154" s="11">
        <v>3.6236855085636379</v>
      </c>
      <c r="P154" s="14">
        <v>0.63525855042988044</v>
      </c>
      <c r="Q154" s="15">
        <v>1365.0382345794428</v>
      </c>
      <c r="R154" s="12">
        <v>9.5114552115787365</v>
      </c>
      <c r="S154" s="11">
        <v>1.2856959432747694</v>
      </c>
      <c r="T154" s="12">
        <v>31.321607416979475</v>
      </c>
      <c r="U154" s="12">
        <v>17.670736162136929</v>
      </c>
      <c r="V154" s="14">
        <v>8.1776922765794124E-2</v>
      </c>
      <c r="W154" s="16">
        <v>0.70274323030392505</v>
      </c>
      <c r="X154" s="16">
        <v>0.51312440999999998</v>
      </c>
      <c r="Y154" s="12">
        <v>9.6445779607113344</v>
      </c>
      <c r="Z154" s="13">
        <v>18.415306194887179</v>
      </c>
      <c r="AA154" s="13">
        <v>15.47140311280617</v>
      </c>
      <c r="AB154" s="13">
        <v>37.871142904762763</v>
      </c>
    </row>
    <row r="155" spans="1:28" ht="32.1" customHeight="1" x14ac:dyDescent="0.25">
      <c r="A155" s="9" t="s">
        <v>202</v>
      </c>
      <c r="B155" s="10"/>
      <c r="C155" s="10" t="s">
        <v>174</v>
      </c>
      <c r="D155" s="10" t="s">
        <v>175</v>
      </c>
      <c r="E155" s="10" t="s">
        <v>176</v>
      </c>
      <c r="F155" s="19">
        <v>52.531999999999996</v>
      </c>
      <c r="G155" s="14">
        <v>184.785</v>
      </c>
      <c r="H155" s="12">
        <v>8.18</v>
      </c>
      <c r="I155" s="12">
        <v>0.12</v>
      </c>
      <c r="J155" s="14"/>
      <c r="K155" s="14"/>
      <c r="L155" s="14"/>
      <c r="M155" s="14"/>
      <c r="N155" s="11">
        <v>50.971635104120701</v>
      </c>
      <c r="O155" s="11">
        <v>9.7455586765582414</v>
      </c>
      <c r="P155" s="14">
        <v>0.68745455216255069</v>
      </c>
      <c r="Q155" s="15">
        <v>487.9</v>
      </c>
      <c r="R155" s="12">
        <v>17.899999999999999</v>
      </c>
      <c r="S155" s="11">
        <v>2.9</v>
      </c>
      <c r="T155" s="12">
        <v>25.6</v>
      </c>
      <c r="U155" s="12"/>
      <c r="V155" s="14"/>
      <c r="W155" s="16"/>
      <c r="X155" s="16"/>
      <c r="Y155" s="12" t="s">
        <v>38</v>
      </c>
      <c r="Z155" s="13"/>
      <c r="AA155" s="13"/>
      <c r="AB155" s="13"/>
    </row>
    <row r="156" spans="1:28" ht="32.1" customHeight="1" x14ac:dyDescent="0.25">
      <c r="A156" s="9" t="s">
        <v>203</v>
      </c>
      <c r="B156" s="10"/>
      <c r="C156" s="10" t="s">
        <v>174</v>
      </c>
      <c r="D156" s="10" t="s">
        <v>175</v>
      </c>
      <c r="E156" s="10" t="s">
        <v>176</v>
      </c>
      <c r="F156" s="19">
        <v>52.531999999999996</v>
      </c>
      <c r="G156" s="14">
        <v>184.785</v>
      </c>
      <c r="H156" s="12">
        <v>8.0500000000000007</v>
      </c>
      <c r="I156" s="12">
        <v>0.2</v>
      </c>
      <c r="J156" s="11">
        <v>1.5744784188633787</v>
      </c>
      <c r="K156" s="11">
        <v>0.08</v>
      </c>
      <c r="L156" s="12"/>
      <c r="M156" s="14"/>
      <c r="N156" s="11">
        <v>50.721827662264104</v>
      </c>
      <c r="O156" s="11">
        <v>10.756551461000297</v>
      </c>
      <c r="P156" s="14">
        <v>0.70826249584768319</v>
      </c>
      <c r="Q156" s="15">
        <v>538.74188705767494</v>
      </c>
      <c r="R156" s="12">
        <v>17.153010501259015</v>
      </c>
      <c r="S156" s="11">
        <v>1.9716066951873075</v>
      </c>
      <c r="T156" s="12">
        <v>33.180165327609686</v>
      </c>
      <c r="U156" s="12">
        <v>21.289191812120677</v>
      </c>
      <c r="V156" s="14">
        <v>0.12616596860232762</v>
      </c>
      <c r="W156" s="16">
        <v>0.70312553999999994</v>
      </c>
      <c r="X156" s="16"/>
      <c r="Y156" s="12" t="s">
        <v>38</v>
      </c>
      <c r="Z156" s="13">
        <v>18.519870984828898</v>
      </c>
      <c r="AA156" s="13">
        <v>15.505619490366961</v>
      </c>
      <c r="AB156" s="13">
        <v>38.037981357062243</v>
      </c>
    </row>
    <row r="157" spans="1:28" ht="32.1" customHeight="1" x14ac:dyDescent="0.25">
      <c r="A157" s="9" t="s">
        <v>204</v>
      </c>
      <c r="B157" s="10"/>
      <c r="C157" s="10" t="s">
        <v>174</v>
      </c>
      <c r="D157" s="10" t="s">
        <v>175</v>
      </c>
      <c r="E157" s="10" t="s">
        <v>176</v>
      </c>
      <c r="F157" s="19">
        <v>52.531999999999996</v>
      </c>
      <c r="G157" s="14">
        <v>184.785</v>
      </c>
      <c r="H157" s="12">
        <v>6.05</v>
      </c>
      <c r="I157" s="12">
        <v>0.14000000000000001</v>
      </c>
      <c r="J157" s="11">
        <v>2.4578568421360636</v>
      </c>
      <c r="K157" s="11">
        <v>0.08</v>
      </c>
      <c r="L157" s="12"/>
      <c r="M157" s="21"/>
      <c r="N157" s="11">
        <v>51.192968176883568</v>
      </c>
      <c r="O157" s="11">
        <v>8.1559311835984776</v>
      </c>
      <c r="P157" s="14">
        <v>0.64005357853989797</v>
      </c>
      <c r="Q157" s="15">
        <v>610.49846589152241</v>
      </c>
      <c r="R157" s="12">
        <v>19.201205049788431</v>
      </c>
      <c r="S157" s="11">
        <v>2.3819072994059778</v>
      </c>
      <c r="T157" s="12">
        <v>36.076719378734872</v>
      </c>
      <c r="U157" s="12">
        <v>23.304574779628936</v>
      </c>
      <c r="V157" s="14">
        <v>0.14724675727505548</v>
      </c>
      <c r="W157" s="16">
        <v>0.70311762999999994</v>
      </c>
      <c r="X157" s="16"/>
      <c r="Y157" s="12" t="s">
        <v>38</v>
      </c>
      <c r="Z157" s="13">
        <v>18.477054084773002</v>
      </c>
      <c r="AA157" s="13">
        <v>15.498251480829502</v>
      </c>
      <c r="AB157" s="13">
        <v>37.986515678407258</v>
      </c>
    </row>
    <row r="158" spans="1:28" ht="32.1" customHeight="1" x14ac:dyDescent="0.25">
      <c r="A158" s="9" t="s">
        <v>205</v>
      </c>
      <c r="B158" s="10"/>
      <c r="C158" s="10" t="s">
        <v>174</v>
      </c>
      <c r="D158" s="10" t="s">
        <v>175</v>
      </c>
      <c r="E158" s="10" t="s">
        <v>176</v>
      </c>
      <c r="F158" s="19">
        <v>52.531999999999996</v>
      </c>
      <c r="G158" s="14">
        <v>184.785</v>
      </c>
      <c r="H158" s="12">
        <v>6.11</v>
      </c>
      <c r="I158" s="12">
        <v>0.18</v>
      </c>
      <c r="J158" s="21"/>
      <c r="K158" s="21"/>
      <c r="L158" s="21"/>
      <c r="M158" s="21"/>
      <c r="N158" s="11">
        <v>51.42570040979183</v>
      </c>
      <c r="O158" s="11">
        <v>7.7931218449744097</v>
      </c>
      <c r="P158" s="14">
        <v>0.63773402507958321</v>
      </c>
      <c r="Q158" s="15">
        <v>586.1</v>
      </c>
      <c r="R158" s="12">
        <v>18</v>
      </c>
      <c r="S158" s="11">
        <v>3.4</v>
      </c>
      <c r="T158" s="12">
        <v>37.5</v>
      </c>
      <c r="U158" s="12"/>
      <c r="V158" s="14"/>
      <c r="W158" s="16"/>
      <c r="X158" s="16"/>
      <c r="Y158" s="12" t="s">
        <v>38</v>
      </c>
      <c r="Z158" s="13"/>
      <c r="AA158" s="13"/>
      <c r="AB158" s="13"/>
    </row>
    <row r="159" spans="1:28" ht="32.1" customHeight="1" x14ac:dyDescent="0.25">
      <c r="A159" s="9" t="s">
        <v>206</v>
      </c>
      <c r="B159" s="10"/>
      <c r="C159" s="10" t="s">
        <v>174</v>
      </c>
      <c r="D159" s="10" t="s">
        <v>207</v>
      </c>
      <c r="E159" s="10" t="s">
        <v>176</v>
      </c>
      <c r="F159" s="22">
        <v>52.459899513899998</v>
      </c>
      <c r="G159" s="13">
        <v>184.842041577</v>
      </c>
      <c r="H159" s="12">
        <v>8.84</v>
      </c>
      <c r="I159" s="12">
        <v>0.21</v>
      </c>
      <c r="J159" s="11">
        <v>2.500834444526534</v>
      </c>
      <c r="K159" s="11">
        <v>0.08</v>
      </c>
      <c r="L159" s="11">
        <v>8.6172457286606043</v>
      </c>
      <c r="M159" s="11">
        <v>2.1880044610256277</v>
      </c>
      <c r="N159" s="11">
        <v>60.227001464703754</v>
      </c>
      <c r="O159" s="11">
        <v>4.1739588025080225</v>
      </c>
      <c r="P159" s="14">
        <v>0.60608409268907248</v>
      </c>
      <c r="Q159" s="15">
        <v>1675.1927490490439</v>
      </c>
      <c r="R159" s="12">
        <v>15.569404900646285</v>
      </c>
      <c r="S159" s="11">
        <v>1.6844262884213099</v>
      </c>
      <c r="T159" s="12">
        <v>58.870611609105858</v>
      </c>
      <c r="U159" s="12">
        <v>31.698029818905088</v>
      </c>
      <c r="V159" s="14">
        <v>0.1130340314995536</v>
      </c>
      <c r="W159" s="16">
        <v>0.70273525950449978</v>
      </c>
      <c r="X159" s="16">
        <v>0.51310741000000004</v>
      </c>
      <c r="Y159" s="12">
        <v>9.312954762694563</v>
      </c>
      <c r="Z159" s="13">
        <v>18.480497090846278</v>
      </c>
      <c r="AA159" s="13">
        <v>15.483914074246746</v>
      </c>
      <c r="AB159" s="13">
        <v>37.947707536288441</v>
      </c>
    </row>
    <row r="160" spans="1:28" ht="32.1" customHeight="1" x14ac:dyDescent="0.25">
      <c r="A160" s="9" t="s">
        <v>208</v>
      </c>
      <c r="B160" s="10"/>
      <c r="C160" s="10" t="s">
        <v>174</v>
      </c>
      <c r="D160" s="10" t="s">
        <v>209</v>
      </c>
      <c r="E160" s="10" t="s">
        <v>176</v>
      </c>
      <c r="F160" s="22">
        <v>52.434287485200002</v>
      </c>
      <c r="G160" s="13">
        <v>184.85474137200001</v>
      </c>
      <c r="H160" s="12">
        <v>9.8000000000000007</v>
      </c>
      <c r="I160" s="12">
        <v>0.3</v>
      </c>
      <c r="J160" s="14"/>
      <c r="K160" s="14"/>
      <c r="L160" s="14"/>
      <c r="M160" s="14"/>
      <c r="N160" s="11">
        <v>50.407794605044273</v>
      </c>
      <c r="O160" s="11">
        <v>8.8500810903411899</v>
      </c>
      <c r="P160" s="14">
        <v>0.66423506786288522</v>
      </c>
      <c r="Q160" s="15">
        <v>442.55304542531178</v>
      </c>
      <c r="R160" s="12">
        <v>17.350197140271501</v>
      </c>
      <c r="S160" s="11">
        <v>1.1838069017142325</v>
      </c>
      <c r="T160" s="12">
        <v>18.159422638906069</v>
      </c>
      <c r="U160" s="12">
        <v>12.254663939687655</v>
      </c>
      <c r="V160" s="14">
        <v>7.4149290157569547E-2</v>
      </c>
      <c r="W160" s="16">
        <v>0.70319405558683412</v>
      </c>
      <c r="X160" s="16">
        <v>0.51308441000000005</v>
      </c>
      <c r="Y160" s="12">
        <v>8.8642880830231583</v>
      </c>
      <c r="Z160" s="13">
        <v>18.560808116327173</v>
      </c>
      <c r="AA160" s="13">
        <v>15.510448811032436</v>
      </c>
      <c r="AB160" s="13">
        <v>38.080886419853215</v>
      </c>
    </row>
    <row r="161" spans="1:28" ht="32.1" customHeight="1" x14ac:dyDescent="0.25">
      <c r="A161" s="9" t="s">
        <v>210</v>
      </c>
      <c r="B161" s="10"/>
      <c r="C161" s="10" t="s">
        <v>174</v>
      </c>
      <c r="D161" s="10" t="s">
        <v>211</v>
      </c>
      <c r="E161" s="10" t="s">
        <v>176</v>
      </c>
      <c r="F161" s="22">
        <v>52.434287485200002</v>
      </c>
      <c r="G161" s="13">
        <v>184.85474137200001</v>
      </c>
      <c r="H161" s="12">
        <v>10.36</v>
      </c>
      <c r="I161" s="12">
        <v>0.45</v>
      </c>
      <c r="J161" s="14"/>
      <c r="K161" s="14"/>
      <c r="L161" s="14"/>
      <c r="M161" s="14"/>
      <c r="N161" s="11">
        <v>50.303733202446374</v>
      </c>
      <c r="O161" s="11">
        <v>8.7982843218617539</v>
      </c>
      <c r="P161" s="14">
        <v>0.65518724747491108</v>
      </c>
      <c r="Q161" s="15">
        <v>398.65210279896615</v>
      </c>
      <c r="R161" s="12">
        <v>19.241391529059104</v>
      </c>
      <c r="S161" s="11">
        <v>1.3741216526688647</v>
      </c>
      <c r="T161" s="12">
        <v>21.296329399888961</v>
      </c>
      <c r="U161" s="12">
        <v>14.690352771239471</v>
      </c>
      <c r="V161" s="14">
        <v>9.6282709773120992E-2</v>
      </c>
      <c r="W161" s="16"/>
      <c r="X161" s="16"/>
      <c r="Y161" s="12" t="s">
        <v>38</v>
      </c>
      <c r="Z161" s="13"/>
      <c r="AA161" s="13"/>
      <c r="AB161" s="13"/>
    </row>
    <row r="162" spans="1:28" ht="32.1" customHeight="1" x14ac:dyDescent="0.25">
      <c r="A162" s="9" t="s">
        <v>212</v>
      </c>
      <c r="B162" s="10"/>
      <c r="C162" s="10" t="s">
        <v>174</v>
      </c>
      <c r="D162" s="10" t="s">
        <v>175</v>
      </c>
      <c r="E162" s="10" t="s">
        <v>176</v>
      </c>
      <c r="F162" s="22">
        <v>52.86</v>
      </c>
      <c r="G162" s="13">
        <v>184.899</v>
      </c>
      <c r="H162" s="12">
        <v>5.66</v>
      </c>
      <c r="I162" s="12">
        <v>0.16</v>
      </c>
      <c r="J162" s="21"/>
      <c r="K162" s="21"/>
      <c r="L162" s="21"/>
      <c r="M162" s="21"/>
      <c r="N162" s="11">
        <v>51.077456849468177</v>
      </c>
      <c r="O162" s="11">
        <v>8.4479405538851839</v>
      </c>
      <c r="P162" s="14">
        <v>0.6576722442410653</v>
      </c>
      <c r="Q162" s="15">
        <v>457.3</v>
      </c>
      <c r="R162" s="12">
        <v>19.5</v>
      </c>
      <c r="S162" s="11">
        <v>3.8</v>
      </c>
      <c r="T162" s="12">
        <v>23</v>
      </c>
      <c r="U162" s="12"/>
      <c r="V162" s="14"/>
      <c r="W162" s="16"/>
      <c r="X162" s="16"/>
      <c r="Y162" s="12" t="s">
        <v>38</v>
      </c>
      <c r="Z162" s="13"/>
      <c r="AA162" s="13"/>
      <c r="AB162" s="13"/>
    </row>
    <row r="163" spans="1:28" ht="32.1" customHeight="1" x14ac:dyDescent="0.25">
      <c r="A163" s="9" t="s">
        <v>213</v>
      </c>
      <c r="B163" s="10"/>
      <c r="C163" s="10" t="s">
        <v>174</v>
      </c>
      <c r="D163" s="10" t="s">
        <v>175</v>
      </c>
      <c r="E163" s="10" t="s">
        <v>176</v>
      </c>
      <c r="F163" s="22">
        <v>52.86</v>
      </c>
      <c r="G163" s="13">
        <v>184.899</v>
      </c>
      <c r="H163" s="12">
        <v>8.4499999999999993</v>
      </c>
      <c r="I163" s="12">
        <v>0.32</v>
      </c>
      <c r="J163" s="21"/>
      <c r="K163" s="21"/>
      <c r="L163" s="21"/>
      <c r="M163" s="21"/>
      <c r="N163" s="11">
        <v>52.469515591496169</v>
      </c>
      <c r="O163" s="11">
        <v>8.2694728927555943</v>
      </c>
      <c r="P163" s="14">
        <v>0.66389754200109941</v>
      </c>
      <c r="Q163" s="15">
        <v>422.9</v>
      </c>
      <c r="R163" s="12">
        <v>19.100000000000001</v>
      </c>
      <c r="S163" s="11">
        <v>3.1</v>
      </c>
      <c r="T163" s="12">
        <v>21.8</v>
      </c>
      <c r="U163" s="12"/>
      <c r="V163" s="14"/>
      <c r="W163" s="16"/>
      <c r="X163" s="16"/>
      <c r="Y163" s="12" t="s">
        <v>38</v>
      </c>
      <c r="Z163" s="13"/>
      <c r="AA163" s="13"/>
      <c r="AB163" s="13"/>
    </row>
    <row r="164" spans="1:28" ht="32.1" customHeight="1" x14ac:dyDescent="0.25">
      <c r="A164" s="9" t="s">
        <v>214</v>
      </c>
      <c r="B164" s="10"/>
      <c r="C164" s="10" t="s">
        <v>174</v>
      </c>
      <c r="D164" s="10" t="s">
        <v>215</v>
      </c>
      <c r="E164" s="10" t="s">
        <v>176</v>
      </c>
      <c r="F164" s="22">
        <v>52.535675603500003</v>
      </c>
      <c r="G164" s="13">
        <v>184.91470216600001</v>
      </c>
      <c r="H164" s="12">
        <v>6.36</v>
      </c>
      <c r="I164" s="12">
        <v>0.24</v>
      </c>
      <c r="J164" s="21"/>
      <c r="K164" s="21"/>
      <c r="L164" s="21"/>
      <c r="M164" s="21"/>
      <c r="N164" s="11">
        <v>51.307807984306187</v>
      </c>
      <c r="O164" s="11">
        <v>8.5765822784179075</v>
      </c>
      <c r="P164" s="14">
        <v>0.66750556570069386</v>
      </c>
      <c r="Q164" s="15">
        <v>438.89430253581759</v>
      </c>
      <c r="R164" s="12">
        <v>18.289257767203253</v>
      </c>
      <c r="S164" s="11">
        <v>2.8561674120529825</v>
      </c>
      <c r="T164" s="12">
        <v>21.333005730465462</v>
      </c>
      <c r="U164" s="12">
        <v>14.868592558366167</v>
      </c>
      <c r="V164" s="14">
        <v>0.17109716790933513</v>
      </c>
      <c r="W164" s="16"/>
      <c r="X164" s="16"/>
      <c r="Y164" s="12" t="s">
        <v>38</v>
      </c>
      <c r="Z164" s="13"/>
      <c r="AA164" s="13"/>
      <c r="AB164" s="13"/>
    </row>
    <row r="165" spans="1:28" ht="32.1" customHeight="1" x14ac:dyDescent="0.25">
      <c r="A165" s="9" t="s">
        <v>216</v>
      </c>
      <c r="B165" s="10"/>
      <c r="C165" s="10" t="s">
        <v>174</v>
      </c>
      <c r="D165" s="10" t="s">
        <v>175</v>
      </c>
      <c r="E165" s="10" t="s">
        <v>176</v>
      </c>
      <c r="F165" s="19">
        <v>52.545000000000002</v>
      </c>
      <c r="G165" s="14">
        <v>184.92699999999999</v>
      </c>
      <c r="H165" s="12">
        <v>6.11</v>
      </c>
      <c r="I165" s="12">
        <v>0.2</v>
      </c>
      <c r="J165" s="21"/>
      <c r="K165" s="21"/>
      <c r="L165" s="21"/>
      <c r="M165" s="21"/>
      <c r="N165" s="11">
        <v>51.109593576076243</v>
      </c>
      <c r="O165" s="11">
        <v>8.5280091606332267</v>
      </c>
      <c r="P165" s="14">
        <v>0.65974430327590849</v>
      </c>
      <c r="Q165" s="15">
        <v>457.5</v>
      </c>
      <c r="R165" s="12">
        <v>19.600000000000001</v>
      </c>
      <c r="S165" s="11">
        <v>3.8</v>
      </c>
      <c r="T165" s="12">
        <v>26.8</v>
      </c>
      <c r="U165" s="12"/>
      <c r="V165" s="14"/>
      <c r="W165" s="16"/>
      <c r="X165" s="16"/>
      <c r="Y165" s="12" t="s">
        <v>38</v>
      </c>
      <c r="Z165" s="13"/>
      <c r="AA165" s="13"/>
      <c r="AB165" s="13"/>
    </row>
    <row r="166" spans="1:28" ht="32.1" customHeight="1" x14ac:dyDescent="0.25">
      <c r="A166" s="9" t="s">
        <v>217</v>
      </c>
      <c r="B166" s="10"/>
      <c r="C166" s="10" t="s">
        <v>174</v>
      </c>
      <c r="D166" s="10" t="s">
        <v>175</v>
      </c>
      <c r="E166" s="10" t="s">
        <v>176</v>
      </c>
      <c r="F166" s="19">
        <v>52.545000000000002</v>
      </c>
      <c r="G166" s="14">
        <v>184.92699999999999</v>
      </c>
      <c r="H166" s="11" t="s">
        <v>218</v>
      </c>
      <c r="I166" s="11" t="s">
        <v>170</v>
      </c>
      <c r="J166" s="14"/>
      <c r="K166" s="14"/>
      <c r="L166" s="14"/>
      <c r="M166" s="14"/>
      <c r="N166" s="11">
        <v>50.945624690387397</v>
      </c>
      <c r="O166" s="11">
        <v>8.7886744613197845</v>
      </c>
      <c r="P166" s="14">
        <v>0.66530913222737653</v>
      </c>
      <c r="Q166" s="15">
        <v>457.5</v>
      </c>
      <c r="R166" s="12">
        <v>20.2</v>
      </c>
      <c r="S166" s="11">
        <v>4.5999999999999996</v>
      </c>
      <c r="T166" s="12">
        <v>22.9</v>
      </c>
      <c r="U166" s="12"/>
      <c r="V166" s="14"/>
      <c r="W166" s="16"/>
      <c r="X166" s="16"/>
      <c r="Y166" s="12" t="s">
        <v>38</v>
      </c>
      <c r="Z166" s="13"/>
      <c r="AA166" s="13"/>
      <c r="AB166" s="13"/>
    </row>
    <row r="167" spans="1:28" ht="32.1" customHeight="1" x14ac:dyDescent="0.25">
      <c r="A167" s="9" t="s">
        <v>219</v>
      </c>
      <c r="B167" s="10"/>
      <c r="C167" s="10" t="s">
        <v>174</v>
      </c>
      <c r="D167" s="10" t="s">
        <v>175</v>
      </c>
      <c r="E167" s="10" t="s">
        <v>176</v>
      </c>
      <c r="F167" s="19">
        <v>52.564999999999998</v>
      </c>
      <c r="G167" s="14">
        <v>185.04400000000001</v>
      </c>
      <c r="H167" s="12">
        <v>17.989999999999998</v>
      </c>
      <c r="I167" s="12">
        <v>0.46</v>
      </c>
      <c r="J167" s="21"/>
      <c r="K167" s="21"/>
      <c r="L167" s="21"/>
      <c r="M167" s="21"/>
      <c r="N167" s="11">
        <v>53.922894866658986</v>
      </c>
      <c r="O167" s="11">
        <v>4.7583835556689333</v>
      </c>
      <c r="P167" s="14">
        <v>0.50723130526566984</v>
      </c>
      <c r="Q167" s="15">
        <v>1304</v>
      </c>
      <c r="R167" s="12">
        <v>17.2</v>
      </c>
      <c r="S167" s="11">
        <v>2.6</v>
      </c>
      <c r="T167" s="12">
        <v>40.1</v>
      </c>
      <c r="U167" s="12"/>
      <c r="V167" s="14"/>
      <c r="W167" s="16"/>
      <c r="X167" s="16"/>
      <c r="Y167" s="12" t="s">
        <v>38</v>
      </c>
      <c r="Z167" s="13"/>
      <c r="AA167" s="13"/>
      <c r="AB167" s="13"/>
    </row>
    <row r="168" spans="1:28" ht="32.1" customHeight="1" x14ac:dyDescent="0.25">
      <c r="A168" s="9" t="s">
        <v>220</v>
      </c>
      <c r="B168" s="10"/>
      <c r="C168" s="10" t="s">
        <v>174</v>
      </c>
      <c r="D168" s="10" t="s">
        <v>175</v>
      </c>
      <c r="E168" s="10" t="s">
        <v>176</v>
      </c>
      <c r="F168" s="19">
        <v>52.564999999999998</v>
      </c>
      <c r="G168" s="14">
        <v>185.04400000000001</v>
      </c>
      <c r="H168" s="12">
        <v>9.27</v>
      </c>
      <c r="I168" s="12">
        <v>0.18</v>
      </c>
      <c r="J168" s="21"/>
      <c r="K168" s="21"/>
      <c r="L168" s="21"/>
      <c r="M168" s="21"/>
      <c r="N168" s="11">
        <v>53.906729594771079</v>
      </c>
      <c r="O168" s="11">
        <v>4.8153090653955761</v>
      </c>
      <c r="P168" s="14">
        <v>0.51984250808621379</v>
      </c>
      <c r="Q168" s="15">
        <v>1314.5834877336551</v>
      </c>
      <c r="R168" s="12">
        <v>18.02653238275348</v>
      </c>
      <c r="S168" s="11">
        <v>1.2471235290790434</v>
      </c>
      <c r="T168" s="12">
        <v>37.463055486486354</v>
      </c>
      <c r="U168" s="12">
        <v>21.829636748549174</v>
      </c>
      <c r="V168" s="14">
        <v>7.8482255558846747E-2</v>
      </c>
      <c r="W168" s="16">
        <v>0.7027115599999999</v>
      </c>
      <c r="X168" s="16"/>
      <c r="Y168" s="12" t="s">
        <v>38</v>
      </c>
      <c r="Z168" s="13">
        <v>18.390081818554656</v>
      </c>
      <c r="AA168" s="13">
        <v>15.474218307795006</v>
      </c>
      <c r="AB168" s="13">
        <v>37.85793568739907</v>
      </c>
    </row>
    <row r="169" spans="1:28" ht="32.1" customHeight="1" x14ac:dyDescent="0.25">
      <c r="A169" s="9" t="s">
        <v>221</v>
      </c>
      <c r="B169" s="10"/>
      <c r="C169" s="10" t="s">
        <v>174</v>
      </c>
      <c r="D169" s="10" t="s">
        <v>175</v>
      </c>
      <c r="E169" s="10" t="s">
        <v>176</v>
      </c>
      <c r="F169" s="19">
        <v>52.564999999999998</v>
      </c>
      <c r="G169" s="14">
        <v>185.04400000000001</v>
      </c>
      <c r="H169" s="12">
        <v>4.9000000000000004</v>
      </c>
      <c r="I169" s="12">
        <v>0.12</v>
      </c>
      <c r="J169" s="21"/>
      <c r="K169" s="21"/>
      <c r="L169" s="21"/>
      <c r="M169" s="21"/>
      <c r="N169" s="11">
        <v>54.116834487250237</v>
      </c>
      <c r="O169" s="11">
        <v>4.8818825956392846</v>
      </c>
      <c r="P169" s="14">
        <v>0.53514373370025192</v>
      </c>
      <c r="Q169" s="15">
        <v>1269.108768261525</v>
      </c>
      <c r="R169" s="12">
        <v>16.855101543559556</v>
      </c>
      <c r="S169" s="11">
        <v>1.2502831479038081</v>
      </c>
      <c r="T169" s="12">
        <v>35.733785343131764</v>
      </c>
      <c r="U169" s="12">
        <v>22.036639273519853</v>
      </c>
      <c r="V169" s="14">
        <v>8.0223397698886673E-2</v>
      </c>
      <c r="W169" s="16">
        <v>0.70272378999999996</v>
      </c>
      <c r="X169" s="16"/>
      <c r="Y169" s="12" t="s">
        <v>38</v>
      </c>
      <c r="Z169" s="13">
        <v>18.389695395280825</v>
      </c>
      <c r="AA169" s="13">
        <v>15.475495389382862</v>
      </c>
      <c r="AB169" s="13">
        <v>37.860136060687886</v>
      </c>
    </row>
    <row r="170" spans="1:28" ht="32.1" customHeight="1" x14ac:dyDescent="0.25">
      <c r="A170" s="9" t="s">
        <v>222</v>
      </c>
      <c r="B170" s="10"/>
      <c r="C170" s="10" t="s">
        <v>174</v>
      </c>
      <c r="D170" s="10" t="s">
        <v>175</v>
      </c>
      <c r="E170" s="10" t="s">
        <v>176</v>
      </c>
      <c r="F170" s="19">
        <v>52.564999999999998</v>
      </c>
      <c r="G170" s="14">
        <v>185.04400000000001</v>
      </c>
      <c r="H170" s="11" t="s">
        <v>223</v>
      </c>
      <c r="I170" s="11" t="s">
        <v>224</v>
      </c>
      <c r="J170" s="21"/>
      <c r="K170" s="21"/>
      <c r="L170" s="21"/>
      <c r="M170" s="21"/>
      <c r="N170" s="11">
        <v>52.464303463378577</v>
      </c>
      <c r="O170" s="11">
        <v>7.0818221374450649</v>
      </c>
      <c r="P170" s="14">
        <v>0.63188977500742916</v>
      </c>
      <c r="Q170" s="15">
        <v>416.8</v>
      </c>
      <c r="R170" s="12">
        <v>18.399999999999999</v>
      </c>
      <c r="S170" s="11">
        <v>1.3</v>
      </c>
      <c r="T170" s="12">
        <v>16.2</v>
      </c>
      <c r="U170" s="12"/>
      <c r="V170" s="14"/>
      <c r="W170" s="16"/>
      <c r="X170" s="16"/>
      <c r="Y170" s="12" t="s">
        <v>38</v>
      </c>
      <c r="Z170" s="13"/>
      <c r="AA170" s="13"/>
      <c r="AB170" s="13"/>
    </row>
    <row r="171" spans="1:28" ht="32.1" customHeight="1" x14ac:dyDescent="0.25">
      <c r="A171" s="9" t="s">
        <v>225</v>
      </c>
      <c r="B171" s="10"/>
      <c r="C171" s="10" t="s">
        <v>174</v>
      </c>
      <c r="D171" s="10" t="s">
        <v>175</v>
      </c>
      <c r="E171" s="10" t="s">
        <v>176</v>
      </c>
      <c r="F171" s="19">
        <v>52.564999999999998</v>
      </c>
      <c r="G171" s="14">
        <v>185.04400000000001</v>
      </c>
      <c r="H171" s="12">
        <v>7.6</v>
      </c>
      <c r="I171" s="12">
        <v>0.1</v>
      </c>
      <c r="J171" s="14"/>
      <c r="K171" s="14"/>
      <c r="L171" s="14"/>
      <c r="M171" s="14"/>
      <c r="N171" s="11">
        <v>65.114947131479951</v>
      </c>
      <c r="O171" s="11">
        <v>3.1334004400685589</v>
      </c>
      <c r="P171" s="14">
        <v>0.62067338562482188</v>
      </c>
      <c r="Q171" s="15">
        <v>1179.0999999999999</v>
      </c>
      <c r="R171" s="12">
        <v>7.3</v>
      </c>
      <c r="S171" s="11">
        <v>1.6</v>
      </c>
      <c r="T171" s="12">
        <v>20.8</v>
      </c>
      <c r="U171" s="12"/>
      <c r="V171" s="14"/>
      <c r="W171" s="16"/>
      <c r="X171" s="16"/>
      <c r="Y171" s="12" t="s">
        <v>38</v>
      </c>
      <c r="Z171" s="13"/>
      <c r="AA171" s="13"/>
      <c r="AB171" s="13"/>
    </row>
    <row r="172" spans="1:28" ht="32.1" customHeight="1" x14ac:dyDescent="0.25">
      <c r="A172" s="9" t="s">
        <v>226</v>
      </c>
      <c r="B172" s="10" t="s">
        <v>62</v>
      </c>
      <c r="C172" s="10" t="s">
        <v>174</v>
      </c>
      <c r="D172" s="10" t="s">
        <v>227</v>
      </c>
      <c r="E172" s="10" t="s">
        <v>176</v>
      </c>
      <c r="F172" s="22">
        <v>52.605648977000001</v>
      </c>
      <c r="G172" s="13">
        <v>185.052670296</v>
      </c>
      <c r="H172" s="12">
        <v>8.36</v>
      </c>
      <c r="I172" s="12">
        <v>0.15</v>
      </c>
      <c r="J172" s="11">
        <v>2.6882234089340429</v>
      </c>
      <c r="K172" s="11">
        <v>0.11</v>
      </c>
      <c r="L172" s="11">
        <v>8.2331256335024037</v>
      </c>
      <c r="M172" s="11">
        <v>2.0439213584377836</v>
      </c>
      <c r="N172" s="11">
        <v>65.93602978211581</v>
      </c>
      <c r="O172" s="11">
        <v>2.9011405832172117</v>
      </c>
      <c r="P172" s="14">
        <v>0.60618835157078299</v>
      </c>
      <c r="Q172" s="15">
        <v>1081.1058172543055</v>
      </c>
      <c r="R172" s="12">
        <v>10.427705541324514</v>
      </c>
      <c r="S172" s="11">
        <v>1.0946353890586344</v>
      </c>
      <c r="T172" s="12">
        <v>27.972826504154256</v>
      </c>
      <c r="U172" s="12">
        <v>16.96128519374847</v>
      </c>
      <c r="V172" s="14">
        <v>7.0963641611942643E-2</v>
      </c>
      <c r="W172" s="16">
        <v>0.70282426503264617</v>
      </c>
      <c r="X172" s="16">
        <v>0.51308699999999996</v>
      </c>
      <c r="Y172" s="12">
        <v>8.9148118526018703</v>
      </c>
      <c r="Z172" s="13">
        <v>18.43930285519102</v>
      </c>
      <c r="AA172" s="13">
        <v>15.483898737386458</v>
      </c>
      <c r="AB172" s="13">
        <v>37.90794860283016</v>
      </c>
    </row>
    <row r="173" spans="1:28" ht="32.1" customHeight="1" x14ac:dyDescent="0.25">
      <c r="A173" s="9" t="s">
        <v>228</v>
      </c>
      <c r="B173" s="10"/>
      <c r="C173" s="10" t="s">
        <v>174</v>
      </c>
      <c r="D173" s="10" t="s">
        <v>227</v>
      </c>
      <c r="E173" s="10" t="s">
        <v>176</v>
      </c>
      <c r="F173" s="22">
        <v>52.605648977000001</v>
      </c>
      <c r="G173" s="13">
        <v>185.052670296</v>
      </c>
      <c r="H173" s="12">
        <v>7.27</v>
      </c>
      <c r="I173" s="12">
        <v>0.11</v>
      </c>
      <c r="J173" s="11">
        <v>1.9327018698256371</v>
      </c>
      <c r="K173" s="11">
        <v>0.09</v>
      </c>
      <c r="L173" s="12"/>
      <c r="M173" s="14"/>
      <c r="N173" s="11">
        <v>62.848502470825004</v>
      </c>
      <c r="O173" s="11">
        <v>4.0035823016814396</v>
      </c>
      <c r="P173" s="14">
        <v>0.61148947091782291</v>
      </c>
      <c r="Q173" s="15">
        <v>742.91843950348334</v>
      </c>
      <c r="R173" s="12">
        <v>12.847933901459776</v>
      </c>
      <c r="S173" s="11">
        <v>1.5866192379307213</v>
      </c>
      <c r="T173" s="12">
        <v>21.422572780433658</v>
      </c>
      <c r="U173" s="12">
        <v>12.279516390318385</v>
      </c>
      <c r="V173" s="14">
        <v>0.10237750050706788</v>
      </c>
      <c r="W173" s="16">
        <v>0.70282143592543767</v>
      </c>
      <c r="X173" s="16">
        <v>0.51310111566539307</v>
      </c>
      <c r="Y173" s="12">
        <v>9.1901696231792975</v>
      </c>
      <c r="Z173" s="13">
        <v>18.488209118293039</v>
      </c>
      <c r="AA173" s="13">
        <v>15.497003163873359</v>
      </c>
      <c r="AB173" s="13">
        <v>37.98782286302788</v>
      </c>
    </row>
    <row r="174" spans="1:28" ht="32.1" customHeight="1" x14ac:dyDescent="0.25">
      <c r="A174" s="9" t="s">
        <v>229</v>
      </c>
      <c r="B174" s="10"/>
      <c r="C174" s="10" t="s">
        <v>174</v>
      </c>
      <c r="D174" s="10" t="s">
        <v>175</v>
      </c>
      <c r="E174" s="10" t="s">
        <v>176</v>
      </c>
      <c r="F174" s="19">
        <v>52.564999999999998</v>
      </c>
      <c r="G174" s="14">
        <v>185.05600000000001</v>
      </c>
      <c r="H174" s="12">
        <v>6.16</v>
      </c>
      <c r="I174" s="12">
        <v>0.18</v>
      </c>
      <c r="J174" s="21"/>
      <c r="K174" s="21"/>
      <c r="L174" s="21"/>
      <c r="M174" s="21"/>
      <c r="N174" s="11">
        <v>53.210455615723859</v>
      </c>
      <c r="O174" s="11">
        <v>5.3096126944443958</v>
      </c>
      <c r="P174" s="14">
        <v>0.54910042741477116</v>
      </c>
      <c r="Q174" s="15">
        <v>1306.2384654389227</v>
      </c>
      <c r="R174" s="12">
        <v>17.142119889844444</v>
      </c>
      <c r="S174" s="11">
        <v>1.1365302492514084</v>
      </c>
      <c r="T174" s="12">
        <v>34.113069302887233</v>
      </c>
      <c r="U174" s="12">
        <v>20.006400555781788</v>
      </c>
      <c r="V174" s="14">
        <v>7.346440261190916E-2</v>
      </c>
      <c r="W174" s="16">
        <v>0.70270500999999996</v>
      </c>
      <c r="X174" s="16"/>
      <c r="Y174" s="12" t="s">
        <v>38</v>
      </c>
      <c r="Z174" s="13">
        <v>18.378536171878363</v>
      </c>
      <c r="AA174" s="13">
        <v>15.471585015642482</v>
      </c>
      <c r="AB174" s="13">
        <v>37.843889386477493</v>
      </c>
    </row>
    <row r="175" spans="1:28" ht="32.1" customHeight="1" x14ac:dyDescent="0.25">
      <c r="A175" s="9" t="s">
        <v>230</v>
      </c>
      <c r="B175" s="10"/>
      <c r="C175" s="10" t="s">
        <v>174</v>
      </c>
      <c r="D175" s="10" t="s">
        <v>175</v>
      </c>
      <c r="E175" s="10" t="s">
        <v>176</v>
      </c>
      <c r="F175" s="19">
        <v>52.564999999999998</v>
      </c>
      <c r="G175" s="14">
        <v>185.05600000000001</v>
      </c>
      <c r="H175" s="12">
        <v>5.08</v>
      </c>
      <c r="I175" s="12">
        <v>0.1</v>
      </c>
      <c r="J175" s="21"/>
      <c r="K175" s="21"/>
      <c r="L175" s="21"/>
      <c r="M175" s="21"/>
      <c r="N175" s="11">
        <v>52.72380453724282</v>
      </c>
      <c r="O175" s="11">
        <v>5.492763673280149</v>
      </c>
      <c r="P175" s="14">
        <v>0.5517012110216043</v>
      </c>
      <c r="Q175" s="15">
        <v>1376.6124794955297</v>
      </c>
      <c r="R175" s="12">
        <v>17.744325679615066</v>
      </c>
      <c r="S175" s="11">
        <v>1.2879293228133954</v>
      </c>
      <c r="T175" s="12">
        <v>36.320127963707357</v>
      </c>
      <c r="U175" s="12">
        <v>21.776761600876046</v>
      </c>
      <c r="V175" s="14">
        <v>8.0236667008068946E-2</v>
      </c>
      <c r="W175" s="16">
        <v>0.70270200000000005</v>
      </c>
      <c r="X175" s="16"/>
      <c r="Y175" s="12" t="s">
        <v>38</v>
      </c>
      <c r="Z175" s="13">
        <v>18.3814894067431</v>
      </c>
      <c r="AA175" s="13">
        <v>15.473965896375288</v>
      </c>
      <c r="AB175" s="13">
        <v>37.851333565084659</v>
      </c>
    </row>
    <row r="176" spans="1:28" ht="32.1" customHeight="1" x14ac:dyDescent="0.25">
      <c r="A176" s="9" t="s">
        <v>231</v>
      </c>
      <c r="B176" s="10"/>
      <c r="C176" s="10" t="s">
        <v>174</v>
      </c>
      <c r="D176" s="10" t="s">
        <v>175</v>
      </c>
      <c r="E176" s="10" t="s">
        <v>176</v>
      </c>
      <c r="F176" s="19">
        <v>52.564999999999998</v>
      </c>
      <c r="G176" s="14">
        <v>185.05600000000001</v>
      </c>
      <c r="H176" s="12">
        <v>18.008106141145454</v>
      </c>
      <c r="I176" s="12">
        <v>0.35</v>
      </c>
      <c r="J176" s="11">
        <v>-0.32866629260219771</v>
      </c>
      <c r="K176" s="11">
        <v>0.06</v>
      </c>
      <c r="L176" s="12"/>
      <c r="M176" s="14"/>
      <c r="N176" s="11">
        <v>63.137763982958276</v>
      </c>
      <c r="O176" s="11">
        <v>2.8319708767325329</v>
      </c>
      <c r="P176" s="14">
        <v>0.54816412079835874</v>
      </c>
      <c r="Q176" s="15">
        <v>450</v>
      </c>
      <c r="R176" s="12">
        <v>12.5</v>
      </c>
      <c r="S176" s="11">
        <v>2.8</v>
      </c>
      <c r="T176" s="12">
        <v>27.9</v>
      </c>
      <c r="U176" s="12"/>
      <c r="V176" s="14"/>
      <c r="W176" s="16"/>
      <c r="X176" s="16"/>
      <c r="Y176" s="12" t="s">
        <v>38</v>
      </c>
      <c r="Z176" s="13"/>
      <c r="AA176" s="13"/>
      <c r="AB176" s="13"/>
    </row>
    <row r="177" spans="1:28" ht="32.1" customHeight="1" x14ac:dyDescent="0.25">
      <c r="A177" s="9" t="s">
        <v>232</v>
      </c>
      <c r="B177" s="10"/>
      <c r="C177" s="10" t="s">
        <v>174</v>
      </c>
      <c r="D177" s="10" t="s">
        <v>233</v>
      </c>
      <c r="E177" s="10" t="s">
        <v>176</v>
      </c>
      <c r="F177" s="22">
        <v>52.520183651399996</v>
      </c>
      <c r="G177" s="13">
        <v>185.08110176700001</v>
      </c>
      <c r="H177" s="12">
        <v>10.88</v>
      </c>
      <c r="I177" s="12">
        <v>0.21</v>
      </c>
      <c r="J177" s="21"/>
      <c r="K177" s="21"/>
      <c r="L177" s="21"/>
      <c r="M177" s="21"/>
      <c r="N177" s="11">
        <v>55.841361864182609</v>
      </c>
      <c r="O177" s="11">
        <v>5.7937732236516091</v>
      </c>
      <c r="P177" s="14">
        <v>0.62702397435685353</v>
      </c>
      <c r="Q177" s="15">
        <v>767.33320471712432</v>
      </c>
      <c r="R177" s="12">
        <v>16.325042322805238</v>
      </c>
      <c r="S177" s="11">
        <v>1.6816820573444855</v>
      </c>
      <c r="T177" s="12">
        <v>25.945325931315548</v>
      </c>
      <c r="U177" s="12">
        <v>15.270101090323518</v>
      </c>
      <c r="V177" s="14">
        <v>0.10288256076095569</v>
      </c>
      <c r="W177" s="16">
        <v>0.70293737187422289</v>
      </c>
      <c r="X177" s="16">
        <v>0.51311041000000002</v>
      </c>
      <c r="Y177" s="12">
        <v>9.3714765035207979</v>
      </c>
      <c r="Z177" s="13">
        <v>18.527789487393068</v>
      </c>
      <c r="AA177" s="13">
        <v>15.502619205617666</v>
      </c>
      <c r="AB177" s="13">
        <v>38.037127976773611</v>
      </c>
    </row>
    <row r="178" spans="1:28" ht="32.1" customHeight="1" x14ac:dyDescent="0.25">
      <c r="A178" s="9" t="s">
        <v>234</v>
      </c>
      <c r="B178" s="10"/>
      <c r="C178" s="10" t="s">
        <v>174</v>
      </c>
      <c r="D178" s="10" t="s">
        <v>235</v>
      </c>
      <c r="E178" s="10" t="s">
        <v>176</v>
      </c>
      <c r="F178" s="22">
        <v>52.520183651399996</v>
      </c>
      <c r="G178" s="13">
        <v>185.08110176700001</v>
      </c>
      <c r="H178" s="12">
        <v>4.8990137093163337</v>
      </c>
      <c r="I178" s="12">
        <v>0.14000000000000001</v>
      </c>
      <c r="J178" s="11">
        <v>4.5529933225967323</v>
      </c>
      <c r="K178" s="11">
        <v>7.0000000000000007E-2</v>
      </c>
      <c r="L178" s="12"/>
      <c r="M178" s="14"/>
      <c r="N178" s="11">
        <v>62.464720316680307</v>
      </c>
      <c r="O178" s="11">
        <v>3.2301606903884403</v>
      </c>
      <c r="P178" s="14">
        <v>0.58318066187998407</v>
      </c>
      <c r="Q178" s="15">
        <v>1369.9864486064816</v>
      </c>
      <c r="R178" s="12">
        <v>14.246396942877286</v>
      </c>
      <c r="S178" s="11">
        <v>1.3057997045787324</v>
      </c>
      <c r="T178" s="12">
        <v>49.677248954975376</v>
      </c>
      <c r="U178" s="12">
        <v>30.748290608478602</v>
      </c>
      <c r="V178" s="14">
        <v>8.9755539846304772E-2</v>
      </c>
      <c r="W178" s="16"/>
      <c r="X178" s="16"/>
      <c r="Y178" s="12" t="s">
        <v>38</v>
      </c>
      <c r="Z178" s="13"/>
      <c r="AA178" s="13"/>
      <c r="AB178" s="13"/>
    </row>
    <row r="179" spans="1:28" ht="32.1" customHeight="1" x14ac:dyDescent="0.25">
      <c r="A179" s="9" t="s">
        <v>236</v>
      </c>
      <c r="B179" s="10"/>
      <c r="C179" s="10" t="s">
        <v>174</v>
      </c>
      <c r="D179" s="10" t="s">
        <v>237</v>
      </c>
      <c r="E179" s="10" t="s">
        <v>176</v>
      </c>
      <c r="F179" s="22">
        <v>52.634204377300001</v>
      </c>
      <c r="G179" s="13">
        <v>185.14329806500001</v>
      </c>
      <c r="H179" s="12">
        <v>6.28</v>
      </c>
      <c r="I179" s="12">
        <v>0.11</v>
      </c>
      <c r="J179" s="14"/>
      <c r="K179" s="14"/>
      <c r="L179" s="14"/>
      <c r="M179" s="14"/>
      <c r="N179" s="11">
        <v>64.188106446057333</v>
      </c>
      <c r="O179" s="11">
        <v>2.8127788275629468</v>
      </c>
      <c r="P179" s="14">
        <v>0.5672841423500824</v>
      </c>
      <c r="Q179" s="15">
        <v>1096.17972021588</v>
      </c>
      <c r="R179" s="12">
        <v>12.196428494304355</v>
      </c>
      <c r="S179" s="11">
        <v>1.2950015972869477</v>
      </c>
      <c r="T179" s="12">
        <v>27.51349187458624</v>
      </c>
      <c r="U179" s="12">
        <v>17.223973875505596</v>
      </c>
      <c r="V179" s="14">
        <v>9.2168035741103993E-2</v>
      </c>
      <c r="W179" s="16"/>
      <c r="X179" s="16"/>
      <c r="Y179" s="12" t="s">
        <v>38</v>
      </c>
      <c r="Z179" s="13"/>
      <c r="AA179" s="13"/>
      <c r="AB179" s="13"/>
    </row>
    <row r="180" spans="1:28" ht="32.1" customHeight="1" x14ac:dyDescent="0.25">
      <c r="A180" s="9" t="s">
        <v>238</v>
      </c>
      <c r="B180" s="10"/>
      <c r="C180" s="10" t="s">
        <v>174</v>
      </c>
      <c r="D180" s="10" t="s">
        <v>239</v>
      </c>
      <c r="E180" s="10" t="s">
        <v>176</v>
      </c>
      <c r="F180" s="22">
        <v>52.634204377300001</v>
      </c>
      <c r="G180" s="13">
        <v>185.14329806500001</v>
      </c>
      <c r="H180" s="12">
        <v>7.37</v>
      </c>
      <c r="I180" s="12">
        <v>0.18</v>
      </c>
      <c r="J180" s="14"/>
      <c r="K180" s="14"/>
      <c r="L180" s="14"/>
      <c r="M180" s="14"/>
      <c r="N180" s="11">
        <v>63.565996625350316</v>
      </c>
      <c r="O180" s="11">
        <v>2.9096167505156827</v>
      </c>
      <c r="P180" s="14">
        <v>0.55946033997600608</v>
      </c>
      <c r="Q180" s="15">
        <v>937.28427898732434</v>
      </c>
      <c r="R180" s="12">
        <v>12.159346623876575</v>
      </c>
      <c r="S180" s="11">
        <v>1.3093521970970432</v>
      </c>
      <c r="T180" s="12">
        <v>28.303207353298525</v>
      </c>
      <c r="U180" s="12">
        <v>17.79347675217786</v>
      </c>
      <c r="V180" s="14">
        <v>9.0443324127030197E-2</v>
      </c>
      <c r="W180" s="16">
        <v>0.70291624760171711</v>
      </c>
      <c r="X180" s="16">
        <v>0.51308200000000004</v>
      </c>
      <c r="Y180" s="12">
        <v>8.8172756178922018</v>
      </c>
      <c r="Z180" s="13">
        <v>18.4843115079819</v>
      </c>
      <c r="AA180" s="13">
        <v>15.488929958722251</v>
      </c>
      <c r="AB180" s="13">
        <v>37.961868015609355</v>
      </c>
    </row>
    <row r="181" spans="1:28" ht="32.1" customHeight="1" x14ac:dyDescent="0.25">
      <c r="A181" s="9" t="s">
        <v>240</v>
      </c>
      <c r="B181" s="10"/>
      <c r="C181" s="10" t="s">
        <v>174</v>
      </c>
      <c r="D181" s="10" t="s">
        <v>237</v>
      </c>
      <c r="E181" s="10" t="s">
        <v>176</v>
      </c>
      <c r="F181" s="22">
        <v>52.634204377300001</v>
      </c>
      <c r="G181" s="13">
        <v>185.14329806500001</v>
      </c>
      <c r="H181" s="12">
        <v>6.65</v>
      </c>
      <c r="I181" s="12">
        <v>0.17</v>
      </c>
      <c r="J181" s="14"/>
      <c r="K181" s="14"/>
      <c r="L181" s="14"/>
      <c r="M181" s="14"/>
      <c r="N181" s="11">
        <v>63.899459101750736</v>
      </c>
      <c r="O181" s="11">
        <v>2.9017396678814955</v>
      </c>
      <c r="P181" s="14">
        <v>0.56476099859485107</v>
      </c>
      <c r="Q181" s="15">
        <v>1116.5373133762769</v>
      </c>
      <c r="R181" s="12">
        <v>11.723623695619551</v>
      </c>
      <c r="S181" s="11">
        <v>1.3742380108627805</v>
      </c>
      <c r="T181" s="12">
        <v>25.742493390150294</v>
      </c>
      <c r="U181" s="12">
        <v>16.010397001859729</v>
      </c>
      <c r="V181" s="14">
        <v>8.4269177086604558E-2</v>
      </c>
      <c r="W181" s="16">
        <v>0.70276062277787654</v>
      </c>
      <c r="X181" s="16">
        <v>0.5130917588864512</v>
      </c>
      <c r="Y181" s="12">
        <v>9.0076446257762708</v>
      </c>
      <c r="Z181" s="13">
        <v>18.463094486823788</v>
      </c>
      <c r="AA181" s="13">
        <v>15.488358116035892</v>
      </c>
      <c r="AB181" s="13">
        <v>37.943417436486889</v>
      </c>
    </row>
    <row r="182" spans="1:28" ht="32.1" customHeight="1" x14ac:dyDescent="0.25">
      <c r="A182" s="9" t="s">
        <v>241</v>
      </c>
      <c r="B182" s="10"/>
      <c r="C182" s="10" t="s">
        <v>174</v>
      </c>
      <c r="D182" s="10" t="s">
        <v>242</v>
      </c>
      <c r="E182" s="10" t="s">
        <v>176</v>
      </c>
      <c r="F182" s="22">
        <v>52.613147169699999</v>
      </c>
      <c r="G182" s="13">
        <v>185.21984123999999</v>
      </c>
      <c r="H182" s="12">
        <v>6.75</v>
      </c>
      <c r="I182" s="12">
        <v>0.14000000000000001</v>
      </c>
      <c r="J182" s="11">
        <v>6.9069037677558196</v>
      </c>
      <c r="K182" s="11">
        <v>0.06</v>
      </c>
      <c r="L182" s="12"/>
      <c r="M182" s="14"/>
      <c r="N182" s="11">
        <v>66.302303620842707</v>
      </c>
      <c r="O182" s="11">
        <v>3.0481707468420796</v>
      </c>
      <c r="P182" s="14">
        <v>0.62329617786788571</v>
      </c>
      <c r="Q182" s="15">
        <v>1241.4446248815684</v>
      </c>
      <c r="R182" s="12">
        <v>9.5199388997337948</v>
      </c>
      <c r="S182" s="11">
        <v>0.89135751339349445</v>
      </c>
      <c r="T182" s="12">
        <v>20.618958175430798</v>
      </c>
      <c r="U182" s="12">
        <v>12.827517773865955</v>
      </c>
      <c r="V182" s="14">
        <v>6.314246697478805E-2</v>
      </c>
      <c r="W182" s="16">
        <v>0.70261985863921084</v>
      </c>
      <c r="X182" s="16">
        <v>0.51313135430944989</v>
      </c>
      <c r="Y182" s="12">
        <v>9.7800423199942266</v>
      </c>
      <c r="Z182" s="13">
        <v>18.382217060592321</v>
      </c>
      <c r="AA182" s="13">
        <v>15.467599999999999</v>
      </c>
      <c r="AB182" s="13">
        <v>37.833068233564084</v>
      </c>
    </row>
    <row r="183" spans="1:28" ht="32.1" customHeight="1" x14ac:dyDescent="0.25">
      <c r="A183" s="9" t="s">
        <v>243</v>
      </c>
      <c r="B183" s="10"/>
      <c r="C183" s="10" t="s">
        <v>174</v>
      </c>
      <c r="D183" s="10" t="s">
        <v>242</v>
      </c>
      <c r="E183" s="10" t="s">
        <v>176</v>
      </c>
      <c r="F183" s="22">
        <v>52.613147169699999</v>
      </c>
      <c r="G183" s="13">
        <v>185.21984123999999</v>
      </c>
      <c r="H183" s="12">
        <v>6.1375698545499437</v>
      </c>
      <c r="I183" s="12">
        <v>0.22</v>
      </c>
      <c r="J183" s="11">
        <v>6.03124786582665</v>
      </c>
      <c r="K183" s="11">
        <v>0.06</v>
      </c>
      <c r="L183" s="12"/>
      <c r="M183" s="14"/>
      <c r="N183" s="11">
        <v>65.346926529074935</v>
      </c>
      <c r="O183" s="11">
        <v>3.3038555637835376</v>
      </c>
      <c r="P183" s="14">
        <v>0.61538446956643844</v>
      </c>
      <c r="Q183" s="15">
        <v>1206.7558713481033</v>
      </c>
      <c r="R183" s="12">
        <v>9.7677362452029115</v>
      </c>
      <c r="S183" s="11">
        <v>0.86590875453754379</v>
      </c>
      <c r="T183" s="12">
        <v>19.941838869025908</v>
      </c>
      <c r="U183" s="12">
        <v>12.498902176464671</v>
      </c>
      <c r="V183" s="14">
        <v>6.0838238880055961E-2</v>
      </c>
      <c r="W183" s="16">
        <v>0.70268900000000001</v>
      </c>
      <c r="X183" s="16"/>
      <c r="Y183" s="12" t="s">
        <v>38</v>
      </c>
      <c r="Z183" s="13">
        <v>18.376397954749155</v>
      </c>
      <c r="AA183" s="13">
        <v>15.462573560670931</v>
      </c>
      <c r="AB183" s="13">
        <v>37.814517636689494</v>
      </c>
    </row>
    <row r="184" spans="1:28" ht="32.1" customHeight="1" x14ac:dyDescent="0.25">
      <c r="A184" s="9"/>
      <c r="B184" s="10"/>
      <c r="C184" s="10"/>
      <c r="D184" s="10"/>
      <c r="E184" s="10"/>
      <c r="F184" s="10"/>
      <c r="G184" s="13"/>
      <c r="H184" s="11"/>
      <c r="I184" s="11"/>
      <c r="J184" s="14"/>
      <c r="K184" s="17"/>
      <c r="L184" s="17"/>
      <c r="M184" s="17"/>
      <c r="N184" s="11"/>
      <c r="O184" s="11"/>
      <c r="P184" s="14"/>
      <c r="Q184" s="15"/>
      <c r="R184" s="12"/>
      <c r="S184" s="11"/>
      <c r="T184" s="11"/>
      <c r="U184" s="12"/>
      <c r="V184" s="14"/>
      <c r="W184" s="16"/>
      <c r="X184" s="16"/>
      <c r="Y184" s="12"/>
      <c r="Z184" s="13"/>
      <c r="AA184" s="13"/>
      <c r="AB184" s="13"/>
    </row>
    <row r="185" spans="1:28" ht="32.1" customHeight="1" x14ac:dyDescent="0.25">
      <c r="A185" s="2" t="s">
        <v>244</v>
      </c>
      <c r="B185" s="10"/>
      <c r="C185" s="10"/>
      <c r="D185" s="10"/>
      <c r="E185" s="10"/>
      <c r="F185" s="10"/>
      <c r="G185" s="13"/>
      <c r="H185" s="11"/>
      <c r="I185" s="11"/>
      <c r="J185" s="14"/>
      <c r="K185" s="17"/>
      <c r="L185" s="17"/>
      <c r="M185" s="17"/>
      <c r="N185" s="11"/>
      <c r="O185" s="11"/>
      <c r="P185" s="14"/>
      <c r="Q185" s="15"/>
      <c r="R185" s="12"/>
      <c r="S185" s="11"/>
      <c r="T185" s="11"/>
      <c r="U185" s="12"/>
      <c r="V185" s="14"/>
      <c r="W185" s="16"/>
      <c r="X185" s="16"/>
      <c r="Y185" s="12"/>
      <c r="Z185" s="13"/>
      <c r="AA185" s="13"/>
      <c r="AB185" s="13"/>
    </row>
    <row r="186" spans="1:28" ht="32.1" customHeight="1" x14ac:dyDescent="0.25">
      <c r="A186" s="23" t="s">
        <v>245</v>
      </c>
      <c r="B186" s="24"/>
      <c r="C186" s="24" t="s">
        <v>463</v>
      </c>
      <c r="D186" s="10" t="s">
        <v>175</v>
      </c>
      <c r="E186" s="10" t="s">
        <v>246</v>
      </c>
      <c r="F186" s="19">
        <v>53.424999999999997</v>
      </c>
      <c r="G186" s="14">
        <v>187.93</v>
      </c>
      <c r="H186" s="12">
        <v>3.3428610900021627</v>
      </c>
      <c r="I186" s="12">
        <v>0.14000000000000001</v>
      </c>
      <c r="J186" s="11">
        <v>11.928679046198543</v>
      </c>
      <c r="K186" s="11">
        <v>0.09</v>
      </c>
      <c r="L186" s="12"/>
      <c r="M186" s="14"/>
      <c r="N186" s="11">
        <v>69.790766695671195</v>
      </c>
      <c r="O186" s="11">
        <v>2.2606072871582499</v>
      </c>
      <c r="P186" s="14">
        <v>0.73003704960929827</v>
      </c>
      <c r="Q186" s="15">
        <v>1482.0004979079151</v>
      </c>
      <c r="R186" s="12">
        <v>3.6635667817882376</v>
      </c>
      <c r="S186" s="11">
        <v>0.63170840733687716</v>
      </c>
      <c r="T186" s="12">
        <v>17.390189309650751</v>
      </c>
      <c r="U186" s="12">
        <v>10.120759700002081</v>
      </c>
      <c r="V186" s="14">
        <v>4.7899019675361976E-2</v>
      </c>
      <c r="W186" s="16">
        <v>0.70259243380388259</v>
      </c>
      <c r="X186" s="11"/>
      <c r="Y186" s="16" t="s">
        <v>38</v>
      </c>
      <c r="Z186" s="16"/>
      <c r="AA186" s="12"/>
      <c r="AB186" s="13"/>
    </row>
    <row r="187" spans="1:28" ht="32.1" customHeight="1" x14ac:dyDescent="0.25">
      <c r="A187" s="23" t="s">
        <v>247</v>
      </c>
      <c r="B187" s="24"/>
      <c r="C187" s="24" t="s">
        <v>463</v>
      </c>
      <c r="D187" s="10" t="s">
        <v>175</v>
      </c>
      <c r="E187" s="10" t="s">
        <v>246</v>
      </c>
      <c r="F187" s="19">
        <v>53.497999999999998</v>
      </c>
      <c r="G187" s="14">
        <v>188.01900000000001</v>
      </c>
      <c r="H187" s="12">
        <v>3.4647645571053238</v>
      </c>
      <c r="I187" s="12">
        <v>0.12</v>
      </c>
      <c r="J187" s="11">
        <v>6.9808288244501693</v>
      </c>
      <c r="K187" s="11">
        <v>8.4000000000000005E-2</v>
      </c>
      <c r="L187" s="12"/>
      <c r="M187" s="14"/>
      <c r="N187" s="11">
        <v>67.509759909699099</v>
      </c>
      <c r="O187" s="11">
        <v>2.9045729735208106</v>
      </c>
      <c r="P187" s="14">
        <v>0.68483424503912027</v>
      </c>
      <c r="Q187" s="15">
        <v>1517.246808787359</v>
      </c>
      <c r="R187" s="12">
        <v>11.617758878602526</v>
      </c>
      <c r="S187" s="11">
        <v>1.6268284161145261</v>
      </c>
      <c r="T187" s="12">
        <v>85.015899574039281</v>
      </c>
      <c r="U187" s="12">
        <v>48.806903312367787</v>
      </c>
      <c r="V187" s="14">
        <v>9.9783258433708971E-2</v>
      </c>
      <c r="W187" s="16">
        <v>0.70279380137514669</v>
      </c>
      <c r="X187" s="11"/>
      <c r="Y187" s="16" t="s">
        <v>38</v>
      </c>
      <c r="Z187" s="16"/>
      <c r="AA187" s="12"/>
      <c r="AB187" s="13"/>
    </row>
    <row r="188" spans="1:28" ht="32.1" customHeight="1" x14ac:dyDescent="0.25">
      <c r="A188" s="23" t="s">
        <v>248</v>
      </c>
      <c r="B188" s="24"/>
      <c r="C188" s="24" t="s">
        <v>463</v>
      </c>
      <c r="D188" s="10" t="s">
        <v>175</v>
      </c>
      <c r="E188" s="10" t="s">
        <v>246</v>
      </c>
      <c r="F188" s="19">
        <v>53.497999999999998</v>
      </c>
      <c r="G188" s="14">
        <v>188.01900000000001</v>
      </c>
      <c r="H188" s="12">
        <v>3.6832922518426736</v>
      </c>
      <c r="I188" s="12">
        <v>0.15</v>
      </c>
      <c r="J188" s="11">
        <v>5.9555982721923861</v>
      </c>
      <c r="K188" s="11">
        <v>0.09</v>
      </c>
      <c r="L188" s="12"/>
      <c r="M188" s="14"/>
      <c r="N188" s="11">
        <v>67.329406763968123</v>
      </c>
      <c r="O188" s="11">
        <v>2.8591779876437213</v>
      </c>
      <c r="P188" s="14">
        <v>0.66756833071774468</v>
      </c>
      <c r="Q188" s="15">
        <v>1541.9248660503767</v>
      </c>
      <c r="R188" s="12">
        <v>13.024301218207139</v>
      </c>
      <c r="S188" s="11">
        <v>1.8619837430404733</v>
      </c>
      <c r="T188" s="12">
        <v>101.6695074616642</v>
      </c>
      <c r="U188" s="12">
        <v>58.790844103759504</v>
      </c>
      <c r="V188" s="14">
        <v>0.11192638931038443</v>
      </c>
      <c r="W188" s="16">
        <v>0.70277507346110046</v>
      </c>
      <c r="X188" s="11"/>
      <c r="Y188" s="16" t="s">
        <v>38</v>
      </c>
      <c r="Z188" s="16"/>
      <c r="AA188" s="12"/>
      <c r="AB188" s="13"/>
    </row>
    <row r="189" spans="1:28" ht="32.1" customHeight="1" x14ac:dyDescent="0.25">
      <c r="A189" s="9" t="s">
        <v>249</v>
      </c>
      <c r="B189" s="10" t="s">
        <v>62</v>
      </c>
      <c r="C189" s="10" t="s">
        <v>174</v>
      </c>
      <c r="D189" s="10" t="s">
        <v>175</v>
      </c>
      <c r="E189" s="10" t="s">
        <v>246</v>
      </c>
      <c r="F189" s="19">
        <v>53.48</v>
      </c>
      <c r="G189" s="14">
        <v>188.04599999999999</v>
      </c>
      <c r="H189" s="12">
        <v>4.8</v>
      </c>
      <c r="I189" s="12">
        <v>0.12</v>
      </c>
      <c r="J189" s="11">
        <v>9.0095050734853022</v>
      </c>
      <c r="K189" s="11">
        <v>0.06</v>
      </c>
      <c r="L189" s="12"/>
      <c r="M189" s="14"/>
      <c r="N189" s="11">
        <v>69.013085898364665</v>
      </c>
      <c r="O189" s="11">
        <v>1.8162773013387545</v>
      </c>
      <c r="P189" s="14">
        <v>0.65079474980563201</v>
      </c>
      <c r="Q189" s="15">
        <v>1303.7735091061713</v>
      </c>
      <c r="R189" s="12">
        <v>4.5054873731993519</v>
      </c>
      <c r="S189" s="11">
        <v>0.77236382925565705</v>
      </c>
      <c r="T189" s="12">
        <v>18.006416448119367</v>
      </c>
      <c r="U189" s="12">
        <v>10.642968589327364</v>
      </c>
      <c r="V189" s="14">
        <v>5.4998224996555989E-2</v>
      </c>
      <c r="W189" s="16">
        <v>0.70263399999999998</v>
      </c>
      <c r="X189" s="16">
        <v>0.51314659406271801</v>
      </c>
      <c r="Y189" s="12">
        <v>10.077327950334135</v>
      </c>
      <c r="Z189" s="13">
        <v>18.347337687810985</v>
      </c>
      <c r="AA189" s="13">
        <v>15.454744766787066</v>
      </c>
      <c r="AB189" s="13">
        <v>37.760813838385545</v>
      </c>
    </row>
    <row r="190" spans="1:28" ht="32.1" customHeight="1" x14ac:dyDescent="0.25">
      <c r="A190" s="9" t="s">
        <v>250</v>
      </c>
      <c r="B190" s="10" t="s">
        <v>62</v>
      </c>
      <c r="C190" s="10" t="s">
        <v>174</v>
      </c>
      <c r="D190" s="10" t="s">
        <v>175</v>
      </c>
      <c r="E190" s="10" t="s">
        <v>246</v>
      </c>
      <c r="F190" s="19">
        <v>53.624000000000002</v>
      </c>
      <c r="G190" s="14">
        <v>188.33</v>
      </c>
      <c r="H190" s="12">
        <v>4.09</v>
      </c>
      <c r="I190" s="12">
        <v>0.11</v>
      </c>
      <c r="J190" s="11">
        <v>5.7832249965914517</v>
      </c>
      <c r="K190" s="11">
        <v>0.06</v>
      </c>
      <c r="L190" s="12"/>
      <c r="M190" s="14"/>
      <c r="N190" s="11">
        <v>69.049712129822424</v>
      </c>
      <c r="O190" s="11">
        <v>2.1334475602418124</v>
      </c>
      <c r="P190" s="14">
        <v>0.66164168776694487</v>
      </c>
      <c r="Q190" s="15">
        <v>1535.8477390166199</v>
      </c>
      <c r="R190" s="12">
        <v>5.9490399999127366</v>
      </c>
      <c r="S190" s="11">
        <v>0.93499375841321797</v>
      </c>
      <c r="T190" s="12">
        <v>26.473975694473641</v>
      </c>
      <c r="U190" s="12">
        <v>15.053037279011432</v>
      </c>
      <c r="V190" s="14">
        <v>6.3826218804173107E-2</v>
      </c>
      <c r="W190" s="16">
        <v>0.70264000000000004</v>
      </c>
      <c r="X190" s="16">
        <v>0.513104</v>
      </c>
      <c r="Y190" s="12">
        <v>9.2464350506208071</v>
      </c>
      <c r="Z190" s="13">
        <v>18.363539745783513</v>
      </c>
      <c r="AA190" s="13">
        <v>15.461566334438379</v>
      </c>
      <c r="AB190" s="13">
        <v>37.79275331778917</v>
      </c>
    </row>
    <row r="191" spans="1:28" ht="32.1" customHeight="1" x14ac:dyDescent="0.25">
      <c r="A191" s="9" t="s">
        <v>251</v>
      </c>
      <c r="B191" s="10"/>
      <c r="C191" s="10" t="s">
        <v>174</v>
      </c>
      <c r="D191" s="10" t="s">
        <v>175</v>
      </c>
      <c r="E191" s="10" t="s">
        <v>246</v>
      </c>
      <c r="F191" s="19">
        <v>53.648000000000003</v>
      </c>
      <c r="G191" s="14">
        <v>188.36500000000001</v>
      </c>
      <c r="H191" s="12">
        <v>4.03</v>
      </c>
      <c r="I191" s="12">
        <v>0.09</v>
      </c>
      <c r="J191" s="11">
        <v>12.787151855681689</v>
      </c>
      <c r="K191" s="11">
        <v>0.06</v>
      </c>
      <c r="L191" s="11">
        <v>3.8789253317197834</v>
      </c>
      <c r="M191" s="11">
        <v>13.723954292643725</v>
      </c>
      <c r="N191" s="11">
        <v>70.117672073667762</v>
      </c>
      <c r="O191" s="11">
        <v>1.8222476135034136</v>
      </c>
      <c r="P191" s="14">
        <v>0.6478431949473078</v>
      </c>
      <c r="Q191" s="15">
        <v>1279.9644676449034</v>
      </c>
      <c r="R191" s="12">
        <v>5.4299673619163533</v>
      </c>
      <c r="S191" s="11">
        <v>0.60610956638080749</v>
      </c>
      <c r="T191" s="12">
        <v>12.904651711240779</v>
      </c>
      <c r="U191" s="12">
        <v>8.3898269232774858</v>
      </c>
      <c r="V191" s="14">
        <v>4.1228442649042289E-2</v>
      </c>
      <c r="W191" s="16">
        <v>0.70264000000000004</v>
      </c>
      <c r="X191" s="16">
        <v>0.51312199999999997</v>
      </c>
      <c r="Y191" s="12">
        <v>9.597565495580378</v>
      </c>
      <c r="Z191" s="13">
        <v>18.33794</v>
      </c>
      <c r="AA191" s="13">
        <v>15.4537</v>
      </c>
      <c r="AB191" s="13">
        <v>37.748899999999999</v>
      </c>
    </row>
    <row r="192" spans="1:28" ht="32.1" customHeight="1" x14ac:dyDescent="0.25">
      <c r="A192" s="9" t="s">
        <v>252</v>
      </c>
      <c r="B192" s="10"/>
      <c r="C192" s="10" t="s">
        <v>174</v>
      </c>
      <c r="D192" s="10" t="s">
        <v>175</v>
      </c>
      <c r="E192" s="10" t="s">
        <v>246</v>
      </c>
      <c r="F192" s="19">
        <v>53.649000000000001</v>
      </c>
      <c r="G192" s="14">
        <v>188.36600000000001</v>
      </c>
      <c r="H192" s="12">
        <v>3.86</v>
      </c>
      <c r="I192" s="12">
        <v>0.1</v>
      </c>
      <c r="J192" s="14"/>
      <c r="K192" s="14"/>
      <c r="L192" s="14"/>
      <c r="M192" s="14"/>
      <c r="N192" s="11">
        <v>69.823669760668437</v>
      </c>
      <c r="O192" s="11">
        <v>2.1527549133646025</v>
      </c>
      <c r="P192" s="14">
        <v>0.68232112990158889</v>
      </c>
      <c r="Q192" s="15">
        <v>1294.2561934640851</v>
      </c>
      <c r="R192" s="12">
        <v>4.8528018934776949</v>
      </c>
      <c r="S192" s="11">
        <v>0.53182637975626756</v>
      </c>
      <c r="T192" s="12">
        <v>10.644469054074129</v>
      </c>
      <c r="U192" s="12">
        <v>6.8304427390387739</v>
      </c>
      <c r="V192" s="14">
        <v>3.7860203904255374E-2</v>
      </c>
      <c r="W192" s="16"/>
      <c r="X192" s="16"/>
      <c r="Y192" s="12" t="s">
        <v>38</v>
      </c>
      <c r="Z192" s="13"/>
      <c r="AA192" s="13"/>
      <c r="AB192" s="13"/>
    </row>
    <row r="193" spans="1:28" ht="32.1" customHeight="1" x14ac:dyDescent="0.25">
      <c r="A193" s="9" t="s">
        <v>253</v>
      </c>
      <c r="B193" s="10"/>
      <c r="C193" s="10" t="s">
        <v>174</v>
      </c>
      <c r="D193" s="10" t="s">
        <v>175</v>
      </c>
      <c r="E193" s="10" t="s">
        <v>246</v>
      </c>
      <c r="F193" s="19">
        <v>53.649000000000001</v>
      </c>
      <c r="G193" s="14">
        <v>188.36600000000001</v>
      </c>
      <c r="H193" s="12">
        <v>3.71</v>
      </c>
      <c r="I193" s="12">
        <v>0.1</v>
      </c>
      <c r="J193" s="11">
        <v>13.4266888724057</v>
      </c>
      <c r="K193" s="11">
        <v>0.06</v>
      </c>
      <c r="L193" s="11">
        <v>3.3085015660641637</v>
      </c>
      <c r="M193" s="11">
        <v>12.980799327741543</v>
      </c>
      <c r="N193" s="11">
        <v>69.740614671572899</v>
      </c>
      <c r="O193" s="11">
        <v>2.1387825859723217</v>
      </c>
      <c r="P193" s="14">
        <v>0.68114380324743962</v>
      </c>
      <c r="Q193" s="15">
        <v>1277.3497100152611</v>
      </c>
      <c r="R193" s="12">
        <v>4.7821988665812132</v>
      </c>
      <c r="S193" s="11">
        <v>0.52191320237729744</v>
      </c>
      <c r="T193" s="12">
        <v>10.394159003875421</v>
      </c>
      <c r="U193" s="12">
        <v>6.6867338297211809</v>
      </c>
      <c r="V193" s="14">
        <v>3.6850255876638351E-2</v>
      </c>
      <c r="W193" s="16">
        <v>0.70258900000000002</v>
      </c>
      <c r="X193" s="16">
        <v>0.51314400000000004</v>
      </c>
      <c r="Y193" s="12">
        <v>10.026724928311149</v>
      </c>
      <c r="Z193" s="13">
        <v>18.334266607269711</v>
      </c>
      <c r="AA193" s="13">
        <v>15.457475194789476</v>
      </c>
      <c r="AB193" s="13">
        <v>37.753710727163188</v>
      </c>
    </row>
    <row r="194" spans="1:28" ht="32.1" customHeight="1" x14ac:dyDescent="0.25">
      <c r="A194" s="9"/>
      <c r="B194" s="10"/>
      <c r="C194" s="10"/>
      <c r="D194" s="10"/>
      <c r="E194" s="10"/>
      <c r="F194" s="10"/>
      <c r="G194" s="13"/>
      <c r="H194" s="11"/>
      <c r="I194" s="11"/>
      <c r="J194" s="14"/>
      <c r="K194" s="17"/>
      <c r="L194" s="17"/>
      <c r="M194" s="17"/>
      <c r="N194" s="11"/>
      <c r="O194" s="11"/>
      <c r="P194" s="14"/>
      <c r="Q194" s="15"/>
      <c r="R194" s="12"/>
      <c r="S194" s="11"/>
      <c r="T194" s="11"/>
      <c r="U194" s="12"/>
      <c r="V194" s="14"/>
      <c r="W194" s="16"/>
      <c r="X194" s="16"/>
      <c r="Y194" s="12"/>
      <c r="Z194" s="13"/>
      <c r="AA194" s="13"/>
      <c r="AB194" s="13"/>
    </row>
    <row r="195" spans="1:28" ht="32.1" customHeight="1" x14ac:dyDescent="0.25">
      <c r="A195" s="2" t="s">
        <v>254</v>
      </c>
      <c r="B195" s="10"/>
      <c r="C195" s="10"/>
      <c r="D195" s="10"/>
      <c r="E195" s="10"/>
      <c r="F195" s="10"/>
      <c r="G195" s="13"/>
      <c r="H195" s="11"/>
      <c r="I195" s="11"/>
      <c r="J195" s="14"/>
      <c r="K195" s="17"/>
      <c r="L195" s="17"/>
      <c r="M195" s="17"/>
      <c r="N195" s="11"/>
      <c r="O195" s="11"/>
      <c r="P195" s="14"/>
      <c r="Q195" s="15"/>
      <c r="R195" s="12"/>
      <c r="S195" s="11"/>
      <c r="T195" s="11"/>
      <c r="U195" s="12"/>
      <c r="V195" s="14"/>
      <c r="W195" s="16"/>
      <c r="X195" s="16"/>
      <c r="Y195" s="12"/>
      <c r="Z195" s="13"/>
      <c r="AA195" s="13"/>
      <c r="AB195" s="13"/>
    </row>
    <row r="196" spans="1:28" ht="32.1" customHeight="1" x14ac:dyDescent="0.25">
      <c r="A196" s="9" t="s">
        <v>255</v>
      </c>
      <c r="B196" s="10" t="s">
        <v>62</v>
      </c>
      <c r="C196" s="10" t="s">
        <v>30</v>
      </c>
      <c r="D196" s="10" t="s">
        <v>256</v>
      </c>
      <c r="E196" s="10" t="s">
        <v>257</v>
      </c>
      <c r="F196" s="10">
        <v>55.433</v>
      </c>
      <c r="G196" s="14">
        <v>192.71700000000001</v>
      </c>
      <c r="H196" s="12">
        <v>5.73</v>
      </c>
      <c r="I196" s="12">
        <v>0.2</v>
      </c>
      <c r="J196" s="11">
        <v>4.3666039152054914</v>
      </c>
      <c r="K196" s="11">
        <v>9.6000000000000002E-2</v>
      </c>
      <c r="L196" s="12"/>
      <c r="M196" s="14"/>
      <c r="N196" s="11">
        <v>62.638191997012569</v>
      </c>
      <c r="O196" s="11">
        <v>3.2987621025088503</v>
      </c>
      <c r="P196" s="14">
        <v>0.60288986403965217</v>
      </c>
      <c r="Q196" s="15">
        <v>496.68569718595677</v>
      </c>
      <c r="R196" s="12">
        <v>13.877600303526281</v>
      </c>
      <c r="S196" s="11">
        <v>4.2749086466781572</v>
      </c>
      <c r="T196" s="12">
        <v>16.89677157638295</v>
      </c>
      <c r="U196" s="12">
        <v>9.1467985527628546</v>
      </c>
      <c r="V196" s="14">
        <v>0.26076566561592834</v>
      </c>
      <c r="W196" s="16">
        <v>0.70265999999999995</v>
      </c>
      <c r="X196" s="16">
        <v>0.51316300000000004</v>
      </c>
      <c r="Y196" s="12">
        <v>10.397362620213519</v>
      </c>
      <c r="Z196" s="13">
        <v>18.100000000000001</v>
      </c>
      <c r="AA196" s="13">
        <v>15.43</v>
      </c>
      <c r="AB196" s="13">
        <v>37.51</v>
      </c>
    </row>
    <row r="197" spans="1:28" ht="32.1" customHeight="1" x14ac:dyDescent="0.25">
      <c r="A197" s="9" t="s">
        <v>258</v>
      </c>
      <c r="B197" s="10"/>
      <c r="C197" s="10" t="s">
        <v>30</v>
      </c>
      <c r="D197" s="10" t="s">
        <v>256</v>
      </c>
      <c r="E197" s="10" t="s">
        <v>257</v>
      </c>
      <c r="F197" s="10">
        <v>55.417000000000002</v>
      </c>
      <c r="G197" s="14">
        <v>192.72499999999999</v>
      </c>
      <c r="H197" s="12">
        <v>6</v>
      </c>
      <c r="I197" s="12">
        <v>0.12</v>
      </c>
      <c r="J197" s="11">
        <v>5.0254104403446576</v>
      </c>
      <c r="K197" s="11">
        <v>7.0000000000000007E-2</v>
      </c>
      <c r="L197" s="12"/>
      <c r="M197" s="14"/>
      <c r="N197" s="11">
        <v>63.506782375849319</v>
      </c>
      <c r="O197" s="11">
        <v>3.5396654131006375</v>
      </c>
      <c r="P197" s="14">
        <v>0.63624157565946726</v>
      </c>
      <c r="Q197" s="15">
        <v>486.99256561723899</v>
      </c>
      <c r="R197" s="12">
        <v>13.427593811905588</v>
      </c>
      <c r="S197" s="11">
        <v>4.2427307270414252</v>
      </c>
      <c r="T197" s="12">
        <v>17.588606049628844</v>
      </c>
      <c r="U197" s="12">
        <v>9.3455520161520678</v>
      </c>
      <c r="V197" s="14">
        <v>0.2586307959266837</v>
      </c>
      <c r="W197" s="16">
        <v>0.70262000000000002</v>
      </c>
      <c r="X197" s="16">
        <v>0.51315500000000003</v>
      </c>
      <c r="Y197" s="12">
        <v>10.241304644675452</v>
      </c>
      <c r="Z197" s="13">
        <v>18.100000000000001</v>
      </c>
      <c r="AA197" s="13">
        <v>15.43</v>
      </c>
      <c r="AB197" s="13">
        <v>37.520000000000003</v>
      </c>
    </row>
    <row r="198" spans="1:28" ht="32.1" customHeight="1" x14ac:dyDescent="0.25">
      <c r="A198" s="9" t="s">
        <v>259</v>
      </c>
      <c r="B198" s="10"/>
      <c r="C198" s="10" t="s">
        <v>30</v>
      </c>
      <c r="D198" s="10" t="s">
        <v>256</v>
      </c>
      <c r="E198" s="10" t="s">
        <v>257</v>
      </c>
      <c r="F198" s="10">
        <v>55.417000000000002</v>
      </c>
      <c r="G198" s="14">
        <v>192.72499999999999</v>
      </c>
      <c r="H198" s="12">
        <v>7.01</v>
      </c>
      <c r="I198" s="12">
        <v>0.31</v>
      </c>
      <c r="J198" s="14"/>
      <c r="K198" s="14"/>
      <c r="L198" s="14"/>
      <c r="M198" s="14"/>
      <c r="N198" s="11">
        <v>65.897591526163794</v>
      </c>
      <c r="O198" s="11">
        <v>3.0341718883786579</v>
      </c>
      <c r="P198" s="14">
        <v>0.63653578172672454</v>
      </c>
      <c r="Q198" s="15">
        <v>461.38173825974559</v>
      </c>
      <c r="R198" s="12">
        <v>11.824641642338005</v>
      </c>
      <c r="S198" s="11">
        <v>3.4347653398506042</v>
      </c>
      <c r="T198" s="12">
        <v>17.108000732165515</v>
      </c>
      <c r="U198" s="12">
        <v>8.5532990316463824</v>
      </c>
      <c r="V198" s="14">
        <v>0.23977582416981585</v>
      </c>
      <c r="W198" s="16">
        <v>0.702739</v>
      </c>
      <c r="X198" s="16">
        <v>0.51315</v>
      </c>
      <c r="Y198" s="12">
        <v>10.143768409963617</v>
      </c>
      <c r="Z198" s="13">
        <v>18.095199999999998</v>
      </c>
      <c r="AA198" s="13">
        <v>15.4305</v>
      </c>
      <c r="AB198" s="13">
        <v>37.556600000000003</v>
      </c>
    </row>
    <row r="199" spans="1:28" ht="32.1" customHeight="1" x14ac:dyDescent="0.25">
      <c r="A199" s="9" t="s">
        <v>260</v>
      </c>
      <c r="B199" s="10"/>
      <c r="C199" s="10" t="s">
        <v>261</v>
      </c>
      <c r="D199" s="10" t="s">
        <v>256</v>
      </c>
      <c r="E199" s="10" t="s">
        <v>257</v>
      </c>
      <c r="F199" s="10">
        <v>55.417000000000002</v>
      </c>
      <c r="G199" s="14">
        <v>192.81700000000001</v>
      </c>
      <c r="H199" s="12">
        <v>7.77</v>
      </c>
      <c r="I199" s="12">
        <v>0.14000000000000001</v>
      </c>
      <c r="J199" s="14"/>
      <c r="K199" s="14"/>
      <c r="L199" s="14"/>
      <c r="M199" s="14"/>
      <c r="N199" s="11">
        <v>68.683406851006978</v>
      </c>
      <c r="O199" s="11">
        <v>1.4881657550475134</v>
      </c>
      <c r="P199" s="14">
        <v>0.47082678984828696</v>
      </c>
      <c r="Q199" s="15">
        <v>323</v>
      </c>
      <c r="R199" s="12">
        <v>16.2</v>
      </c>
      <c r="S199" s="11">
        <v>4.3</v>
      </c>
      <c r="T199" s="12">
        <v>17</v>
      </c>
      <c r="U199" s="12">
        <v>10.7</v>
      </c>
      <c r="V199" s="14">
        <v>0.34</v>
      </c>
      <c r="W199" s="16">
        <v>0.70276000000000005</v>
      </c>
      <c r="X199" s="16">
        <v>0.51312199999999997</v>
      </c>
      <c r="Y199" s="12">
        <v>9.597565495580378</v>
      </c>
      <c r="Z199" s="13">
        <v>18.079999999999998</v>
      </c>
      <c r="AA199" s="13">
        <v>15.43</v>
      </c>
      <c r="AB199" s="13">
        <v>37.5</v>
      </c>
    </row>
    <row r="200" spans="1:28" ht="32.1" customHeight="1" x14ac:dyDescent="0.25">
      <c r="A200" s="9" t="s">
        <v>262</v>
      </c>
      <c r="B200" s="10"/>
      <c r="C200" s="10" t="s">
        <v>30</v>
      </c>
      <c r="D200" s="10" t="s">
        <v>256</v>
      </c>
      <c r="E200" s="10" t="s">
        <v>257</v>
      </c>
      <c r="F200" s="10">
        <v>55.433</v>
      </c>
      <c r="G200" s="14">
        <v>192.81700000000001</v>
      </c>
      <c r="H200" s="12">
        <v>7.98</v>
      </c>
      <c r="I200" s="12">
        <v>0.23</v>
      </c>
      <c r="J200" s="14"/>
      <c r="K200" s="14"/>
      <c r="L200" s="14"/>
      <c r="M200" s="14"/>
      <c r="N200" s="11">
        <v>68.51759533282889</v>
      </c>
      <c r="O200" s="11">
        <v>1.5377224228266191</v>
      </c>
      <c r="P200" s="14">
        <v>0.46790549956849664</v>
      </c>
      <c r="Q200" s="15">
        <v>309.36999916643225</v>
      </c>
      <c r="R200" s="12">
        <v>15.686107753526208</v>
      </c>
      <c r="S200" s="11">
        <v>4.8532034688811283</v>
      </c>
      <c r="T200" s="12">
        <v>20.369348588463762</v>
      </c>
      <c r="U200" s="12">
        <v>10.025719050027446</v>
      </c>
      <c r="V200" s="14">
        <v>0.35305208906543345</v>
      </c>
      <c r="W200" s="16">
        <v>0.70277999999999996</v>
      </c>
      <c r="X200" s="16">
        <v>0.51315200000000005</v>
      </c>
      <c r="Y200" s="12">
        <v>10.182782903849217</v>
      </c>
      <c r="Z200" s="13">
        <v>18.07</v>
      </c>
      <c r="AA200" s="13">
        <v>15.43</v>
      </c>
      <c r="AB200" s="13">
        <v>37.5</v>
      </c>
    </row>
    <row r="201" spans="1:28" ht="32.1" customHeight="1" x14ac:dyDescent="0.25">
      <c r="A201" s="9" t="s">
        <v>263</v>
      </c>
      <c r="B201" s="10" t="s">
        <v>62</v>
      </c>
      <c r="C201" s="10" t="s">
        <v>30</v>
      </c>
      <c r="D201" s="10" t="s">
        <v>256</v>
      </c>
      <c r="E201" s="10" t="s">
        <v>257</v>
      </c>
      <c r="F201" s="10">
        <v>55.433</v>
      </c>
      <c r="G201" s="14">
        <v>192.85</v>
      </c>
      <c r="H201" s="12">
        <v>4.8</v>
      </c>
      <c r="I201" s="12">
        <v>0.16</v>
      </c>
      <c r="J201" s="11">
        <v>3.6348817098956765</v>
      </c>
      <c r="K201" s="11">
        <v>0.11</v>
      </c>
      <c r="L201" s="11">
        <v>4.1970091234939835</v>
      </c>
      <c r="M201" s="11">
        <v>3.7781755518127014</v>
      </c>
      <c r="N201" s="11">
        <v>58.392156544932099</v>
      </c>
      <c r="O201" s="11">
        <v>6.5346217260031461</v>
      </c>
      <c r="P201" s="14">
        <v>0.70929264855707252</v>
      </c>
      <c r="Q201" s="15">
        <v>372.25175029407279</v>
      </c>
      <c r="R201" s="12">
        <v>14.90453177996765</v>
      </c>
      <c r="S201" s="11">
        <v>4.481078519930656</v>
      </c>
      <c r="T201" s="12">
        <v>14.828278438145079</v>
      </c>
      <c r="U201" s="12">
        <v>8.5916021733233965</v>
      </c>
      <c r="V201" s="14">
        <v>0.26380104642677216</v>
      </c>
      <c r="W201" s="16">
        <v>0.70265</v>
      </c>
      <c r="X201" s="16">
        <v>0.51315299999999997</v>
      </c>
      <c r="Y201" s="12">
        <v>10.20229015078985</v>
      </c>
      <c r="Z201" s="13">
        <v>18.079999999999998</v>
      </c>
      <c r="AA201" s="13">
        <v>15.43</v>
      </c>
      <c r="AB201" s="13">
        <v>37.54</v>
      </c>
    </row>
    <row r="202" spans="1:28" ht="32.1" customHeight="1" x14ac:dyDescent="0.25">
      <c r="A202" s="9" t="s">
        <v>264</v>
      </c>
      <c r="B202" s="10"/>
      <c r="C202" s="10" t="s">
        <v>30</v>
      </c>
      <c r="D202" s="10" t="s">
        <v>256</v>
      </c>
      <c r="E202" s="10" t="s">
        <v>257</v>
      </c>
      <c r="F202" s="10">
        <v>55.433</v>
      </c>
      <c r="G202" s="14">
        <v>192.85</v>
      </c>
      <c r="H202" s="12">
        <v>5.07</v>
      </c>
      <c r="I202" s="12">
        <v>0.09</v>
      </c>
      <c r="J202" s="11">
        <v>3.7619602673208963</v>
      </c>
      <c r="K202" s="11">
        <v>7.1999999999999995E-2</v>
      </c>
      <c r="L202" s="12"/>
      <c r="M202" s="14"/>
      <c r="N202" s="11">
        <v>59.064034775195701</v>
      </c>
      <c r="O202" s="11">
        <v>5.6405289522417279</v>
      </c>
      <c r="P202" s="14">
        <v>0.68801891565840545</v>
      </c>
      <c r="Q202" s="15">
        <v>390.30427897470872</v>
      </c>
      <c r="R202" s="12">
        <v>15.274760117010928</v>
      </c>
      <c r="S202" s="11">
        <v>4.3334130737772707</v>
      </c>
      <c r="T202" s="12">
        <v>15.984086417636696</v>
      </c>
      <c r="U202" s="12">
        <v>9.0235234280919663</v>
      </c>
      <c r="V202" s="14">
        <v>0.27913687176167085</v>
      </c>
      <c r="W202" s="16">
        <v>0.70264000000000004</v>
      </c>
      <c r="X202" s="16">
        <v>0.51311600000000002</v>
      </c>
      <c r="Y202" s="12">
        <v>9.4805220139279083</v>
      </c>
      <c r="Z202" s="13">
        <v>18.09</v>
      </c>
      <c r="AA202" s="13">
        <v>15.43</v>
      </c>
      <c r="AB202" s="13">
        <v>37.54</v>
      </c>
    </row>
    <row r="203" spans="1:28"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c r="AA203" s="17"/>
      <c r="AB203" s="17"/>
    </row>
    <row r="204" spans="1:28"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row>
    <row r="205" spans="1:28" x14ac:dyDescent="0.25">
      <c r="A205" s="17" t="s">
        <v>466</v>
      </c>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c r="AA205" s="17"/>
      <c r="AB205" s="17"/>
    </row>
    <row r="206" spans="1:28"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c r="AA206" s="17"/>
      <c r="AB206" s="17"/>
    </row>
    <row r="207" spans="1:28" ht="17.25" x14ac:dyDescent="0.25">
      <c r="A207" s="25" t="s">
        <v>265</v>
      </c>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c r="AA207" s="17"/>
      <c r="AB207" s="17"/>
    </row>
    <row r="208" spans="1:28" ht="17.25" x14ac:dyDescent="0.25">
      <c r="A208" s="17" t="s">
        <v>266</v>
      </c>
    </row>
    <row r="209" spans="1:1" ht="17.25" x14ac:dyDescent="0.25">
      <c r="A209" s="17" t="s">
        <v>267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5A7BA-B4DF-2045-B629-8A18808A10AA}">
  <dimension ref="A1:AU23"/>
  <sheetViews>
    <sheetView workbookViewId="0">
      <pane xSplit="2" ySplit="3" topLeftCell="C4" activePane="bottomRight" state="frozen"/>
      <selection pane="topRight" activeCell="C1" sqref="C1"/>
      <selection pane="bottomLeft" activeCell="A4" sqref="A4"/>
      <selection pane="bottomRight"/>
    </sheetView>
  </sheetViews>
  <sheetFormatPr defaultColWidth="11" defaultRowHeight="15.75" x14ac:dyDescent="0.25"/>
  <cols>
    <col min="1" max="1" width="23.125" customWidth="1"/>
    <col min="2" max="2" width="19.625" customWidth="1"/>
    <col min="3" max="4" width="11.375" customWidth="1"/>
    <col min="12" max="12" width="12.375" customWidth="1"/>
    <col min="14" max="15" width="11.5" customWidth="1"/>
  </cols>
  <sheetData>
    <row r="1" spans="1:47" ht="20.25" x14ac:dyDescent="0.3">
      <c r="A1" s="1" t="s">
        <v>268</v>
      </c>
    </row>
    <row r="2" spans="1:47" ht="34.5" x14ac:dyDescent="0.25">
      <c r="A2" s="26" t="s">
        <v>1</v>
      </c>
      <c r="B2" s="27" t="s">
        <v>269</v>
      </c>
      <c r="C2" s="27" t="s">
        <v>6</v>
      </c>
      <c r="D2" s="27" t="s">
        <v>7</v>
      </c>
      <c r="E2" s="28" t="s">
        <v>270</v>
      </c>
      <c r="F2" s="28" t="s">
        <v>271</v>
      </c>
      <c r="G2" s="28" t="s">
        <v>272</v>
      </c>
      <c r="H2" s="29" t="s">
        <v>17</v>
      </c>
      <c r="I2" s="28" t="s">
        <v>20</v>
      </c>
      <c r="J2" s="28" t="s">
        <v>273</v>
      </c>
      <c r="K2" s="30" t="s">
        <v>274</v>
      </c>
      <c r="L2" s="30" t="s">
        <v>275</v>
      </c>
      <c r="M2" s="28" t="s">
        <v>24</v>
      </c>
      <c r="N2" s="30" t="s">
        <v>470</v>
      </c>
      <c r="O2" s="30" t="s">
        <v>276</v>
      </c>
      <c r="P2" s="31" t="s">
        <v>277</v>
      </c>
      <c r="Q2" s="31" t="s">
        <v>278</v>
      </c>
      <c r="R2" s="31" t="s">
        <v>279</v>
      </c>
      <c r="T2" s="31"/>
      <c r="U2" s="31"/>
      <c r="V2" s="31"/>
      <c r="W2" s="32"/>
      <c r="X2" s="33"/>
      <c r="Y2" s="32"/>
      <c r="Z2" s="33"/>
      <c r="AA2" s="32"/>
      <c r="AB2" s="31"/>
      <c r="AC2" s="31"/>
      <c r="AD2" s="32"/>
      <c r="AE2" s="31"/>
      <c r="AF2" s="33"/>
      <c r="AG2" s="31"/>
      <c r="AH2" s="33"/>
      <c r="AI2" s="31"/>
      <c r="AJ2" s="31"/>
      <c r="AK2" s="31"/>
      <c r="AL2" s="31"/>
      <c r="AM2" s="31"/>
      <c r="AN2" s="31"/>
      <c r="AO2" s="31"/>
      <c r="AP2" s="31"/>
      <c r="AQ2" s="31"/>
      <c r="AR2" s="31"/>
      <c r="AS2" s="33"/>
      <c r="AT2" s="31"/>
      <c r="AU2" s="31"/>
    </row>
    <row r="3" spans="1:47" ht="24" customHeight="1" x14ac:dyDescent="0.25">
      <c r="A3" s="9" t="s">
        <v>280</v>
      </c>
      <c r="B3" s="10"/>
      <c r="C3" s="10">
        <v>52.572000000000003</v>
      </c>
      <c r="D3" s="10">
        <v>161.20599999999999</v>
      </c>
      <c r="E3" s="34"/>
      <c r="F3" s="34"/>
      <c r="G3" s="34"/>
      <c r="H3" s="35">
        <v>267.40655900747379</v>
      </c>
      <c r="I3" s="34">
        <v>17.085261071735985</v>
      </c>
      <c r="J3" s="36">
        <v>8.8324582100746412</v>
      </c>
      <c r="K3" s="37"/>
      <c r="L3" s="38">
        <v>0.51280300000000001</v>
      </c>
      <c r="M3" s="34">
        <v>3.3747537210069392</v>
      </c>
      <c r="N3" s="148">
        <v>18.929467478296601</v>
      </c>
      <c r="O3" s="39">
        <v>15.603658774375251</v>
      </c>
      <c r="P3" s="11"/>
      <c r="Q3" s="11"/>
      <c r="R3" s="12"/>
      <c r="T3" s="40"/>
      <c r="U3" s="41"/>
      <c r="V3" s="40"/>
      <c r="W3" s="40"/>
      <c r="X3" s="40"/>
      <c r="Y3" s="42"/>
      <c r="Z3" s="40"/>
      <c r="AA3" s="42"/>
      <c r="AB3" s="40"/>
      <c r="AC3" s="40"/>
      <c r="AD3" s="42"/>
      <c r="AE3" s="40"/>
      <c r="AF3" s="40"/>
      <c r="AG3" s="40"/>
      <c r="AH3" s="40"/>
      <c r="AI3" s="40"/>
      <c r="AJ3" s="40"/>
      <c r="AK3" s="40"/>
      <c r="AL3" s="40"/>
      <c r="AM3" s="40"/>
      <c r="AN3" s="40"/>
      <c r="AO3" s="40"/>
      <c r="AP3" s="40"/>
      <c r="AQ3" s="40"/>
      <c r="AR3" s="41"/>
      <c r="AS3" s="40"/>
      <c r="AT3" s="43"/>
      <c r="AU3" s="41"/>
    </row>
    <row r="4" spans="1:47" ht="24" customHeight="1" x14ac:dyDescent="0.25">
      <c r="A4" s="9" t="s">
        <v>281</v>
      </c>
      <c r="B4" s="10" t="s">
        <v>282</v>
      </c>
      <c r="C4" s="10">
        <v>52.572000000000003</v>
      </c>
      <c r="D4" s="10">
        <v>161.20599999999999</v>
      </c>
      <c r="E4" s="34">
        <v>58.4</v>
      </c>
      <c r="F4" s="34">
        <v>2.9</v>
      </c>
      <c r="G4" s="34">
        <v>0.2</v>
      </c>
      <c r="H4" s="35">
        <v>258.62462790114893</v>
      </c>
      <c r="I4" s="34">
        <v>18.499456795207315</v>
      </c>
      <c r="J4" s="34">
        <v>10.406758603726061</v>
      </c>
      <c r="K4" s="37">
        <v>0.70519900000000002</v>
      </c>
      <c r="L4" s="38"/>
      <c r="M4" s="34" t="s">
        <v>38</v>
      </c>
      <c r="N4" s="34"/>
      <c r="O4" s="39"/>
      <c r="P4" s="11">
        <v>0.22580989472635046</v>
      </c>
      <c r="Q4" s="11">
        <v>3.1568494495000405</v>
      </c>
      <c r="R4" s="12">
        <v>7.722171410695764</v>
      </c>
      <c r="T4" s="40"/>
      <c r="U4" s="41"/>
      <c r="V4" s="40"/>
      <c r="W4" s="40"/>
      <c r="X4" s="40"/>
      <c r="Y4" s="42"/>
      <c r="Z4" s="40"/>
      <c r="AA4" s="42"/>
      <c r="AB4" s="40"/>
      <c r="AC4" s="40"/>
      <c r="AD4" s="42"/>
      <c r="AE4" s="40"/>
      <c r="AF4" s="40"/>
      <c r="AG4" s="40"/>
      <c r="AH4" s="40"/>
      <c r="AI4" s="40"/>
      <c r="AJ4" s="40"/>
      <c r="AK4" s="40"/>
      <c r="AL4" s="40"/>
      <c r="AM4" s="40"/>
      <c r="AN4" s="40"/>
      <c r="AO4" s="40"/>
      <c r="AP4" s="40"/>
      <c r="AQ4" s="40"/>
      <c r="AR4" s="41"/>
      <c r="AS4" s="40"/>
      <c r="AT4" s="43"/>
      <c r="AU4" s="41"/>
    </row>
    <row r="5" spans="1:47" ht="24" customHeight="1" x14ac:dyDescent="0.25">
      <c r="A5" s="9" t="s">
        <v>283</v>
      </c>
      <c r="B5" s="10" t="s">
        <v>282</v>
      </c>
      <c r="C5" s="10">
        <v>52.572000000000003</v>
      </c>
      <c r="D5" s="10">
        <v>161.20599999999999</v>
      </c>
      <c r="E5" s="34">
        <v>57.6</v>
      </c>
      <c r="F5" s="34">
        <v>5.3</v>
      </c>
      <c r="G5" s="34">
        <v>0.2</v>
      </c>
      <c r="H5" s="35">
        <v>133.738395659052</v>
      </c>
      <c r="I5" s="34">
        <v>10.663650088992792</v>
      </c>
      <c r="J5" s="34">
        <v>9.938519933692195</v>
      </c>
      <c r="K5" s="37">
        <v>0.70575299999999996</v>
      </c>
      <c r="L5" s="38">
        <v>0.51280599999999998</v>
      </c>
      <c r="M5" s="34">
        <v>3.4332754618331731</v>
      </c>
      <c r="N5" s="34"/>
      <c r="O5" s="39"/>
      <c r="P5" s="11">
        <v>0.43069157302322836</v>
      </c>
      <c r="Q5" s="11">
        <v>5.4015275744518041</v>
      </c>
      <c r="R5" s="12">
        <v>16.128952602112715</v>
      </c>
      <c r="T5" s="40"/>
      <c r="U5" s="41"/>
      <c r="V5" s="40"/>
      <c r="W5" s="40"/>
      <c r="X5" s="40"/>
      <c r="Y5" s="42"/>
      <c r="Z5" s="40"/>
      <c r="AA5" s="42"/>
      <c r="AB5" s="40"/>
      <c r="AC5" s="40"/>
      <c r="AD5" s="42"/>
      <c r="AE5" s="40"/>
      <c r="AF5" s="40"/>
      <c r="AG5" s="40"/>
      <c r="AH5" s="40"/>
      <c r="AI5" s="40"/>
      <c r="AJ5" s="40"/>
      <c r="AK5" s="40"/>
      <c r="AL5" s="40"/>
      <c r="AM5" s="40"/>
      <c r="AN5" s="40"/>
      <c r="AO5" s="40"/>
      <c r="AP5" s="40"/>
      <c r="AQ5" s="40"/>
      <c r="AR5" s="41"/>
      <c r="AS5" s="40"/>
      <c r="AT5" s="43"/>
      <c r="AU5" s="41"/>
    </row>
    <row r="6" spans="1:47" ht="24" customHeight="1" x14ac:dyDescent="0.25">
      <c r="A6" s="9" t="s">
        <v>284</v>
      </c>
      <c r="B6" s="10"/>
      <c r="C6" s="10">
        <v>52.572000000000003</v>
      </c>
      <c r="D6" s="10">
        <v>161.20599999999999</v>
      </c>
      <c r="E6" s="34"/>
      <c r="F6" s="34"/>
      <c r="G6" s="34"/>
      <c r="H6" s="35">
        <v>100.5341859445474</v>
      </c>
      <c r="I6" s="34">
        <v>10.454855716562905</v>
      </c>
      <c r="J6" s="34"/>
      <c r="K6" s="37"/>
      <c r="L6" s="38"/>
      <c r="M6" s="34" t="s">
        <v>38</v>
      </c>
      <c r="N6" s="34"/>
      <c r="O6" s="39"/>
      <c r="P6" s="11"/>
      <c r="Q6" s="11"/>
      <c r="R6" s="12"/>
      <c r="T6" s="40"/>
      <c r="U6" s="41"/>
      <c r="V6" s="40"/>
      <c r="W6" s="40"/>
      <c r="X6" s="40"/>
      <c r="Y6" s="42"/>
      <c r="Z6" s="40"/>
      <c r="AA6" s="42"/>
      <c r="AB6" s="40"/>
      <c r="AC6" s="40"/>
      <c r="AD6" s="42"/>
      <c r="AE6" s="40"/>
      <c r="AF6" s="40"/>
      <c r="AG6" s="40"/>
      <c r="AH6" s="40"/>
      <c r="AI6" s="40"/>
      <c r="AJ6" s="40"/>
      <c r="AK6" s="40"/>
      <c r="AL6" s="40"/>
      <c r="AM6" s="40"/>
      <c r="AN6" s="40"/>
      <c r="AO6" s="40"/>
      <c r="AP6" s="40"/>
      <c r="AQ6" s="40"/>
      <c r="AR6" s="41"/>
      <c r="AS6" s="40"/>
      <c r="AT6" s="43"/>
      <c r="AU6" s="41"/>
    </row>
    <row r="7" spans="1:47" ht="24" customHeight="1" x14ac:dyDescent="0.25">
      <c r="A7" s="9" t="s">
        <v>285</v>
      </c>
      <c r="B7" s="10" t="s">
        <v>282</v>
      </c>
      <c r="C7" s="10">
        <v>52.572000000000003</v>
      </c>
      <c r="D7" s="10">
        <v>161.20599999999999</v>
      </c>
      <c r="E7" s="34">
        <v>71.900000000000006</v>
      </c>
      <c r="F7" s="34">
        <v>4.3</v>
      </c>
      <c r="G7" s="34">
        <v>0.2</v>
      </c>
      <c r="H7" s="35">
        <v>442.32665970669348</v>
      </c>
      <c r="I7" s="34">
        <v>29.042617035345238</v>
      </c>
      <c r="J7" s="34">
        <v>28.520139140074839</v>
      </c>
      <c r="K7" s="37">
        <v>0.70760999999999996</v>
      </c>
      <c r="L7" s="38">
        <v>0.51252299999999995</v>
      </c>
      <c r="M7" s="34">
        <v>-2.0872754228211234</v>
      </c>
      <c r="N7" s="34"/>
      <c r="O7" s="39"/>
      <c r="P7" s="11">
        <v>0.16254955115677822</v>
      </c>
      <c r="Q7" s="11">
        <v>2.4756722134405718</v>
      </c>
      <c r="R7" s="12">
        <v>12.219293502810178</v>
      </c>
      <c r="T7" s="40"/>
      <c r="U7" s="41"/>
      <c r="V7" s="40"/>
      <c r="W7" s="40"/>
      <c r="X7" s="40"/>
      <c r="Y7" s="42"/>
      <c r="Z7" s="40"/>
      <c r="AA7" s="42"/>
      <c r="AB7" s="40"/>
      <c r="AC7" s="40"/>
      <c r="AD7" s="42"/>
      <c r="AE7" s="40"/>
      <c r="AF7" s="40"/>
      <c r="AG7" s="40"/>
      <c r="AH7" s="40"/>
      <c r="AI7" s="40"/>
      <c r="AJ7" s="40"/>
      <c r="AK7" s="40"/>
      <c r="AL7" s="40"/>
      <c r="AM7" s="40"/>
      <c r="AN7" s="40"/>
      <c r="AO7" s="40"/>
      <c r="AP7" s="40"/>
      <c r="AQ7" s="40"/>
      <c r="AR7" s="41"/>
      <c r="AS7" s="40"/>
      <c r="AT7" s="43"/>
      <c r="AU7" s="41"/>
    </row>
    <row r="8" spans="1:47" ht="24" customHeight="1" x14ac:dyDescent="0.25">
      <c r="A8" s="9" t="s">
        <v>286</v>
      </c>
      <c r="B8" s="10" t="s">
        <v>287</v>
      </c>
      <c r="C8" s="10">
        <v>52.572000000000003</v>
      </c>
      <c r="D8" s="10">
        <v>161.20599999999999</v>
      </c>
      <c r="E8" s="34">
        <v>84.7</v>
      </c>
      <c r="F8" s="34">
        <v>-3.1</v>
      </c>
      <c r="G8" s="34">
        <v>0.3</v>
      </c>
      <c r="H8" s="35">
        <v>187.0433863370925</v>
      </c>
      <c r="I8" s="34">
        <v>21.704546226597529</v>
      </c>
      <c r="J8" s="34">
        <v>11.446792561629302</v>
      </c>
      <c r="K8" s="37">
        <v>0.70763699999999996</v>
      </c>
      <c r="L8" s="38"/>
      <c r="M8" s="34" t="s">
        <v>38</v>
      </c>
      <c r="N8" s="34"/>
      <c r="O8" s="39"/>
      <c r="P8" s="11">
        <v>0.45283611283294639</v>
      </c>
      <c r="Q8" s="11">
        <v>3.9024082381508434</v>
      </c>
      <c r="R8" s="12">
        <v>8.3077210775593997</v>
      </c>
      <c r="T8" s="40"/>
      <c r="U8" s="41"/>
      <c r="V8" s="40"/>
      <c r="W8" s="40"/>
      <c r="X8" s="40"/>
      <c r="Y8" s="42"/>
      <c r="Z8" s="40"/>
      <c r="AA8" s="42"/>
      <c r="AB8" s="40"/>
      <c r="AC8" s="40"/>
      <c r="AD8" s="42"/>
      <c r="AE8" s="40"/>
      <c r="AF8" s="40"/>
      <c r="AG8" s="40"/>
      <c r="AH8" s="40"/>
      <c r="AI8" s="40"/>
      <c r="AJ8" s="40"/>
      <c r="AK8" s="40"/>
      <c r="AL8" s="40"/>
      <c r="AM8" s="40"/>
      <c r="AN8" s="40"/>
      <c r="AO8" s="40"/>
      <c r="AP8" s="40"/>
      <c r="AQ8" s="40"/>
      <c r="AR8" s="41"/>
      <c r="AS8" s="40"/>
      <c r="AT8" s="43"/>
      <c r="AU8" s="41"/>
    </row>
    <row r="9" spans="1:47" ht="24" customHeight="1" x14ac:dyDescent="0.25">
      <c r="A9" s="9" t="s">
        <v>288</v>
      </c>
      <c r="B9" s="10"/>
      <c r="C9" s="10">
        <v>52.572000000000003</v>
      </c>
      <c r="D9" s="10">
        <v>161.20599999999999</v>
      </c>
      <c r="E9" s="34"/>
      <c r="F9" s="34"/>
      <c r="G9" s="34"/>
      <c r="H9" s="35">
        <v>144.80005039287306</v>
      </c>
      <c r="I9" s="34">
        <v>21.293693031831303</v>
      </c>
      <c r="J9" s="34">
        <v>19.360510574442198</v>
      </c>
      <c r="K9" s="37"/>
      <c r="L9" s="38">
        <v>0.51257200000000003</v>
      </c>
      <c r="M9" s="34">
        <v>-1.1314203226499131</v>
      </c>
      <c r="N9" s="148">
        <v>19.12662499209296</v>
      </c>
      <c r="O9" s="39">
        <v>15.636673086247001</v>
      </c>
      <c r="P9" s="11"/>
      <c r="Q9" s="11"/>
      <c r="R9" s="12"/>
      <c r="T9" s="40"/>
      <c r="U9" s="41"/>
      <c r="V9" s="40"/>
      <c r="W9" s="40"/>
      <c r="X9" s="40"/>
      <c r="Y9" s="42"/>
      <c r="Z9" s="40"/>
      <c r="AA9" s="42"/>
      <c r="AB9" s="40"/>
      <c r="AC9" s="40"/>
      <c r="AD9" s="42"/>
      <c r="AE9" s="40"/>
      <c r="AF9" s="40"/>
      <c r="AG9" s="40"/>
      <c r="AH9" s="40"/>
      <c r="AI9" s="40"/>
      <c r="AJ9" s="40"/>
      <c r="AK9" s="40"/>
      <c r="AL9" s="40"/>
      <c r="AM9" s="40"/>
      <c r="AN9" s="40"/>
      <c r="AO9" s="40"/>
      <c r="AP9" s="40"/>
      <c r="AQ9" s="40"/>
      <c r="AR9" s="41"/>
      <c r="AS9" s="40"/>
      <c r="AT9" s="43"/>
      <c r="AU9" s="41"/>
    </row>
    <row r="10" spans="1:47" ht="24" customHeight="1" x14ac:dyDescent="0.25">
      <c r="A10" s="9" t="s">
        <v>289</v>
      </c>
      <c r="B10" s="10" t="s">
        <v>287</v>
      </c>
      <c r="C10" s="10">
        <v>52.572000000000003</v>
      </c>
      <c r="D10" s="10">
        <v>161.20599999999999</v>
      </c>
      <c r="E10" s="34">
        <v>52.2</v>
      </c>
      <c r="F10" s="34">
        <v>0.4</v>
      </c>
      <c r="G10" s="34">
        <v>0.5</v>
      </c>
      <c r="H10" s="35">
        <v>241.84714176138121</v>
      </c>
      <c r="I10" s="34">
        <v>17.648156711749795</v>
      </c>
      <c r="J10" s="34">
        <v>15.717334122995382</v>
      </c>
      <c r="K10" s="37">
        <v>0.70689199999999996</v>
      </c>
      <c r="L10" s="38"/>
      <c r="M10" s="34" t="s">
        <v>38</v>
      </c>
      <c r="N10" s="34"/>
      <c r="O10" s="39"/>
      <c r="P10" s="11">
        <v>0.21583881297841923</v>
      </c>
      <c r="Q10" s="11">
        <v>2.9578159834248452</v>
      </c>
      <c r="R10" s="12">
        <v>5.5727758543445116</v>
      </c>
      <c r="T10" s="40"/>
      <c r="U10" s="41"/>
      <c r="V10" s="40"/>
      <c r="W10" s="40"/>
      <c r="X10" s="40"/>
      <c r="Y10" s="42"/>
      <c r="Z10" s="40"/>
      <c r="AA10" s="42"/>
      <c r="AB10" s="40"/>
      <c r="AC10" s="40"/>
      <c r="AD10" s="42"/>
      <c r="AE10" s="40"/>
      <c r="AF10" s="40"/>
      <c r="AG10" s="40"/>
      <c r="AH10" s="40"/>
      <c r="AI10" s="40"/>
      <c r="AJ10" s="40"/>
      <c r="AK10" s="40"/>
      <c r="AL10" s="40"/>
      <c r="AM10" s="40"/>
      <c r="AN10" s="40"/>
      <c r="AO10" s="40"/>
      <c r="AP10" s="40"/>
      <c r="AQ10" s="40"/>
      <c r="AR10" s="41"/>
      <c r="AS10" s="40"/>
      <c r="AT10" s="43"/>
      <c r="AU10" s="41"/>
    </row>
    <row r="11" spans="1:47" ht="24" customHeight="1" x14ac:dyDescent="0.25">
      <c r="A11" s="9" t="s">
        <v>290</v>
      </c>
      <c r="B11" s="10"/>
      <c r="C11" s="10">
        <v>52.572000000000003</v>
      </c>
      <c r="D11" s="10">
        <v>161.20599999999999</v>
      </c>
      <c r="E11" s="34"/>
      <c r="F11" s="34"/>
      <c r="G11" s="34"/>
      <c r="H11" s="35">
        <v>182.47119816830909</v>
      </c>
      <c r="I11" s="34">
        <v>21.761351140670431</v>
      </c>
      <c r="J11" s="34">
        <v>18.325859576432336</v>
      </c>
      <c r="K11" s="37"/>
      <c r="L11" s="38"/>
      <c r="M11" s="34" t="s">
        <v>38</v>
      </c>
      <c r="N11" s="34"/>
      <c r="O11" s="39"/>
      <c r="P11" s="11"/>
      <c r="Q11" s="11"/>
      <c r="R11" s="12"/>
      <c r="T11" s="40"/>
      <c r="U11" s="41"/>
      <c r="V11" s="40"/>
      <c r="W11" s="40"/>
      <c r="X11" s="40"/>
      <c r="Y11" s="42"/>
      <c r="Z11" s="40"/>
      <c r="AA11" s="42"/>
      <c r="AB11" s="40"/>
      <c r="AC11" s="40"/>
      <c r="AD11" s="42"/>
      <c r="AE11" s="40"/>
      <c r="AF11" s="40"/>
      <c r="AG11" s="40"/>
      <c r="AH11" s="40"/>
      <c r="AI11" s="40"/>
      <c r="AJ11" s="40"/>
      <c r="AK11" s="40"/>
      <c r="AL11" s="40"/>
      <c r="AM11" s="40"/>
      <c r="AN11" s="40"/>
      <c r="AO11" s="40"/>
      <c r="AP11" s="40"/>
      <c r="AQ11" s="40"/>
      <c r="AR11" s="41"/>
      <c r="AS11" s="40"/>
      <c r="AT11" s="43"/>
      <c r="AU11" s="41"/>
    </row>
    <row r="12" spans="1:47" ht="24" customHeight="1" x14ac:dyDescent="0.25">
      <c r="A12" s="9" t="s">
        <v>291</v>
      </c>
      <c r="B12" s="10" t="s">
        <v>282</v>
      </c>
      <c r="C12" s="10">
        <v>52.572000000000003</v>
      </c>
      <c r="D12" s="10">
        <v>161.20599999999999</v>
      </c>
      <c r="E12" s="34"/>
      <c r="F12" s="34"/>
      <c r="G12" s="34"/>
      <c r="H12" s="35">
        <v>309.87491225572836</v>
      </c>
      <c r="I12" s="34">
        <v>19.716973073952314</v>
      </c>
      <c r="J12" s="34">
        <v>9.4610826311760619</v>
      </c>
      <c r="K12" s="38"/>
      <c r="L12" s="38">
        <v>0.51254900000000003</v>
      </c>
      <c r="M12" s="34">
        <v>-1.580087002321318</v>
      </c>
      <c r="N12" s="148">
        <v>19.213465492064802</v>
      </c>
      <c r="O12" s="39">
        <v>15.64208788221517</v>
      </c>
      <c r="P12" s="11"/>
      <c r="Q12" s="11"/>
      <c r="R12" s="12"/>
      <c r="T12" s="40"/>
      <c r="U12" s="41"/>
      <c r="V12" s="40"/>
      <c r="W12" s="40"/>
      <c r="X12" s="40"/>
      <c r="Y12" s="42"/>
      <c r="Z12" s="40"/>
      <c r="AA12" s="42"/>
      <c r="AB12" s="40"/>
      <c r="AC12" s="40"/>
      <c r="AD12" s="42"/>
      <c r="AE12" s="40"/>
      <c r="AF12" s="40"/>
      <c r="AG12" s="40"/>
      <c r="AH12" s="40"/>
      <c r="AI12" s="40"/>
      <c r="AJ12" s="40"/>
      <c r="AK12" s="40"/>
      <c r="AL12" s="40"/>
      <c r="AM12" s="40"/>
      <c r="AN12" s="40"/>
      <c r="AO12" s="40"/>
      <c r="AP12" s="40"/>
      <c r="AQ12" s="40"/>
      <c r="AR12" s="41"/>
      <c r="AS12" s="40"/>
      <c r="AT12" s="43"/>
      <c r="AU12" s="41"/>
    </row>
    <row r="13" spans="1:47" x14ac:dyDescent="0.25">
      <c r="A13" s="23" t="s">
        <v>292</v>
      </c>
      <c r="B13" s="24" t="s">
        <v>287</v>
      </c>
      <c r="C13" s="10">
        <v>52.572000000000003</v>
      </c>
      <c r="D13" s="10">
        <v>161.20599999999999</v>
      </c>
      <c r="E13" s="36">
        <v>73.3</v>
      </c>
      <c r="F13" s="36">
        <v>-0.4</v>
      </c>
      <c r="G13" s="36">
        <v>0.2</v>
      </c>
      <c r="H13" s="44">
        <v>209.68996583635479</v>
      </c>
      <c r="I13" s="36">
        <v>20.619286086785671</v>
      </c>
      <c r="J13" s="36">
        <v>10.353174368932372</v>
      </c>
      <c r="K13" s="45">
        <v>0.70720000000000005</v>
      </c>
      <c r="L13" s="45">
        <v>0.51253899999999997</v>
      </c>
      <c r="M13" s="36">
        <v>-1.7751594717449866</v>
      </c>
      <c r="N13" s="148">
        <v>19.192599785356869</v>
      </c>
      <c r="O13" s="39">
        <v>15.639052753044023</v>
      </c>
      <c r="P13" s="11">
        <v>0.34956369851862357</v>
      </c>
      <c r="Q13" s="11">
        <v>3.5549242438115223</v>
      </c>
      <c r="R13" s="12">
        <v>7.1010149980979147</v>
      </c>
      <c r="T13" s="40"/>
      <c r="U13" s="41"/>
      <c r="V13" s="40"/>
      <c r="W13" s="40"/>
      <c r="X13" s="40"/>
      <c r="Y13" s="42"/>
      <c r="Z13" s="40"/>
      <c r="AA13" s="42"/>
      <c r="AB13" s="40"/>
      <c r="AC13" s="40"/>
      <c r="AD13" s="42"/>
      <c r="AE13" s="40"/>
      <c r="AF13" s="40"/>
      <c r="AG13" s="40"/>
      <c r="AH13" s="40"/>
      <c r="AI13" s="40"/>
      <c r="AJ13" s="40"/>
      <c r="AK13" s="40"/>
      <c r="AL13" s="40"/>
      <c r="AM13" s="40"/>
      <c r="AN13" s="40"/>
      <c r="AO13" s="40"/>
      <c r="AP13" s="40"/>
      <c r="AQ13" s="40"/>
      <c r="AR13" s="41"/>
      <c r="AS13" s="40"/>
      <c r="AT13" s="43"/>
      <c r="AU13" s="41"/>
    </row>
    <row r="14" spans="1:47" x14ac:dyDescent="0.25">
      <c r="A14" s="23" t="s">
        <v>293</v>
      </c>
      <c r="B14" s="24" t="s">
        <v>282</v>
      </c>
      <c r="C14" s="10">
        <v>52.572000000000003</v>
      </c>
      <c r="D14" s="10">
        <v>161.20599999999999</v>
      </c>
      <c r="E14" s="36">
        <v>89.5</v>
      </c>
      <c r="F14" s="36">
        <v>0.6</v>
      </c>
      <c r="G14" s="36">
        <v>0.2</v>
      </c>
      <c r="H14" s="44">
        <v>177.8700288195227</v>
      </c>
      <c r="I14" s="36">
        <v>20.42808622925633</v>
      </c>
      <c r="J14" s="36">
        <v>14.775032567025965</v>
      </c>
      <c r="K14" s="45">
        <v>0.70763799999999999</v>
      </c>
      <c r="L14" s="45">
        <v>0.51258599999999999</v>
      </c>
      <c r="M14" s="36">
        <v>-0.85831886545937608</v>
      </c>
      <c r="N14" s="148">
        <v>19.158494777479973</v>
      </c>
      <c r="O14" s="39">
        <v>15.637581767696245</v>
      </c>
      <c r="P14" s="11">
        <v>0.50317639567491113</v>
      </c>
      <c r="Q14" s="11">
        <v>4.3812229396124973</v>
      </c>
      <c r="R14" s="12">
        <v>8.75521064735773</v>
      </c>
      <c r="T14" s="40"/>
      <c r="U14" s="41"/>
      <c r="V14" s="40"/>
      <c r="W14" s="40"/>
      <c r="X14" s="40"/>
      <c r="Y14" s="42"/>
      <c r="Z14" s="40"/>
      <c r="AA14" s="42"/>
      <c r="AB14" s="40"/>
      <c r="AC14" s="40"/>
      <c r="AD14" s="42"/>
      <c r="AE14" s="40"/>
      <c r="AF14" s="40"/>
      <c r="AG14" s="40"/>
      <c r="AH14" s="40"/>
      <c r="AI14" s="40"/>
      <c r="AJ14" s="40"/>
      <c r="AK14" s="40"/>
      <c r="AL14" s="40"/>
      <c r="AM14" s="40"/>
      <c r="AN14" s="40"/>
      <c r="AO14" s="40"/>
      <c r="AP14" s="40"/>
      <c r="AQ14" s="40"/>
      <c r="AR14" s="41"/>
      <c r="AS14" s="40"/>
      <c r="AT14" s="43"/>
      <c r="AU14" s="41"/>
    </row>
    <row r="15" spans="1:47" x14ac:dyDescent="0.25">
      <c r="A15" s="23" t="s">
        <v>294</v>
      </c>
      <c r="B15" s="24" t="s">
        <v>287</v>
      </c>
      <c r="C15" s="10">
        <v>52.572000000000003</v>
      </c>
      <c r="D15" s="10">
        <v>161.20599999999999</v>
      </c>
      <c r="E15" s="36">
        <v>100.2</v>
      </c>
      <c r="F15" s="36">
        <v>1.2</v>
      </c>
      <c r="G15" s="36">
        <v>0.2</v>
      </c>
      <c r="H15" s="44">
        <v>151.81719007787939</v>
      </c>
      <c r="I15" s="36">
        <v>22.084503604507912</v>
      </c>
      <c r="J15" s="36">
        <v>21.571636800507729</v>
      </c>
      <c r="K15" s="45">
        <v>0.70797900000000002</v>
      </c>
      <c r="L15" s="45"/>
      <c r="M15" s="36" t="s">
        <v>38</v>
      </c>
      <c r="N15" s="36"/>
      <c r="O15" s="39"/>
      <c r="P15" s="11">
        <v>0.66000431142612548</v>
      </c>
      <c r="Q15" s="11">
        <v>4.5371180532012083</v>
      </c>
      <c r="R15" s="12">
        <v>8.8023161051058807</v>
      </c>
      <c r="T15" s="40"/>
      <c r="U15" s="41"/>
      <c r="V15" s="40"/>
      <c r="W15" s="40"/>
      <c r="X15" s="40"/>
      <c r="Y15" s="42"/>
      <c r="Z15" s="40"/>
      <c r="AA15" s="42"/>
      <c r="AB15" s="40"/>
      <c r="AC15" s="40"/>
      <c r="AD15" s="42"/>
      <c r="AE15" s="40"/>
      <c r="AF15" s="40"/>
      <c r="AG15" s="40"/>
      <c r="AH15" s="40"/>
      <c r="AI15" s="40"/>
      <c r="AJ15" s="40"/>
      <c r="AK15" s="40"/>
      <c r="AL15" s="40"/>
      <c r="AM15" s="40"/>
      <c r="AN15" s="40"/>
      <c r="AO15" s="40"/>
      <c r="AP15" s="40"/>
      <c r="AQ15" s="40"/>
      <c r="AR15" s="41"/>
      <c r="AS15" s="40"/>
      <c r="AT15" s="43"/>
      <c r="AU15" s="41"/>
    </row>
    <row r="16" spans="1:47" x14ac:dyDescent="0.25">
      <c r="A16" s="23" t="s">
        <v>295</v>
      </c>
      <c r="B16" s="24" t="s">
        <v>282</v>
      </c>
      <c r="C16" s="10">
        <v>52.572000000000003</v>
      </c>
      <c r="D16" s="10">
        <v>161.20599999999999</v>
      </c>
      <c r="E16" s="36">
        <v>45.8</v>
      </c>
      <c r="F16" s="36">
        <v>2.4</v>
      </c>
      <c r="G16" s="36">
        <v>0.2</v>
      </c>
      <c r="H16" s="44">
        <v>818.91443910775604</v>
      </c>
      <c r="I16" s="36">
        <v>37.327391308715555</v>
      </c>
      <c r="J16" s="36">
        <v>21.997731064121975</v>
      </c>
      <c r="K16" s="45">
        <v>0.70796300000000001</v>
      </c>
      <c r="L16" s="45">
        <v>0.51242900000000002</v>
      </c>
      <c r="M16" s="36">
        <v>-3.9209566353901786</v>
      </c>
      <c r="N16" s="148">
        <v>18.561722460545862</v>
      </c>
      <c r="O16" s="39">
        <v>15.619554367081239</v>
      </c>
      <c r="P16" s="11">
        <v>5.5927698685959364E-2</v>
      </c>
      <c r="Q16" s="11">
        <v>1.2269810022675272</v>
      </c>
      <c r="R16" s="12">
        <v>19.61192536015335</v>
      </c>
      <c r="T16" s="40"/>
      <c r="U16" s="41"/>
      <c r="V16" s="40"/>
      <c r="W16" s="40"/>
      <c r="X16" s="40"/>
      <c r="Y16" s="42"/>
      <c r="Z16" s="40"/>
      <c r="AA16" s="42"/>
      <c r="AB16" s="40"/>
      <c r="AC16" s="40"/>
      <c r="AD16" s="42"/>
      <c r="AE16" s="40"/>
      <c r="AF16" s="40"/>
      <c r="AG16" s="40"/>
      <c r="AH16" s="40"/>
      <c r="AI16" s="40"/>
      <c r="AJ16" s="40"/>
      <c r="AK16" s="40"/>
      <c r="AL16" s="40"/>
      <c r="AM16" s="40"/>
      <c r="AN16" s="40"/>
      <c r="AO16" s="40"/>
      <c r="AP16" s="40"/>
      <c r="AQ16" s="40"/>
      <c r="AR16" s="41"/>
      <c r="AS16" s="40"/>
      <c r="AT16" s="43"/>
      <c r="AU16" s="41"/>
    </row>
    <row r="17" spans="1:47" x14ac:dyDescent="0.25">
      <c r="A17" s="23" t="s">
        <v>296</v>
      </c>
      <c r="B17" s="24" t="s">
        <v>282</v>
      </c>
      <c r="C17" s="10">
        <v>52.572000000000003</v>
      </c>
      <c r="D17" s="10">
        <v>161.20599999999999</v>
      </c>
      <c r="E17" s="36">
        <v>64.8</v>
      </c>
      <c r="F17" s="36">
        <v>4.8</v>
      </c>
      <c r="G17" s="36">
        <v>0.2</v>
      </c>
      <c r="H17" s="44">
        <v>217.31745647618339</v>
      </c>
      <c r="I17" s="36">
        <v>190.59433162334147</v>
      </c>
      <c r="J17" s="36">
        <v>68.802199386895893</v>
      </c>
      <c r="K17" s="45"/>
      <c r="L17" s="45">
        <v>0.51246899999999995</v>
      </c>
      <c r="M17" s="36">
        <v>-3.140666757702002</v>
      </c>
      <c r="N17" s="148">
        <v>18.555109503848627</v>
      </c>
      <c r="O17" s="39">
        <v>15.6100725675978</v>
      </c>
      <c r="P17" s="11">
        <v>0.29818129224746226</v>
      </c>
      <c r="Q17" s="11">
        <v>0.33998912479758214</v>
      </c>
      <c r="R17" s="12">
        <v>8.6086634615027258</v>
      </c>
      <c r="T17" s="40"/>
      <c r="U17" s="41"/>
      <c r="V17" s="40"/>
      <c r="W17" s="40"/>
      <c r="X17" s="40"/>
      <c r="Y17" s="42"/>
      <c r="Z17" s="40"/>
      <c r="AA17" s="42"/>
      <c r="AB17" s="40"/>
      <c r="AC17" s="40"/>
      <c r="AD17" s="42"/>
      <c r="AE17" s="40"/>
      <c r="AF17" s="40"/>
      <c r="AG17" s="40"/>
      <c r="AH17" s="40"/>
      <c r="AI17" s="40"/>
      <c r="AJ17" s="40"/>
      <c r="AK17" s="40"/>
      <c r="AL17" s="40"/>
      <c r="AM17" s="40"/>
      <c r="AN17" s="40"/>
      <c r="AO17" s="40"/>
      <c r="AP17" s="40"/>
      <c r="AQ17" s="40"/>
      <c r="AR17" s="41"/>
      <c r="AS17" s="40"/>
      <c r="AT17" s="43"/>
      <c r="AU17" s="41"/>
    </row>
    <row r="19" spans="1:47" x14ac:dyDescent="0.25">
      <c r="A19" s="46" t="s">
        <v>297</v>
      </c>
    </row>
    <row r="20" spans="1:47" x14ac:dyDescent="0.25">
      <c r="A20" s="46" t="s">
        <v>298</v>
      </c>
    </row>
    <row r="21" spans="1:47" x14ac:dyDescent="0.25">
      <c r="A21" s="46" t="s">
        <v>299</v>
      </c>
    </row>
    <row r="22" spans="1:47" x14ac:dyDescent="0.25">
      <c r="A22" s="46" t="s">
        <v>300</v>
      </c>
    </row>
    <row r="23" spans="1:47" x14ac:dyDescent="0.25">
      <c r="A23" s="46" t="s">
        <v>301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0A7E5-CC93-AF45-BD68-B73CD38E897C}">
  <dimension ref="A1:BM9"/>
  <sheetViews>
    <sheetView workbookViewId="0"/>
  </sheetViews>
  <sheetFormatPr defaultColWidth="11" defaultRowHeight="15.75" x14ac:dyDescent="0.25"/>
  <cols>
    <col min="1" max="1" width="21.125" customWidth="1"/>
    <col min="2" max="4" width="11.875" customWidth="1"/>
    <col min="5" max="5" width="1.875" customWidth="1"/>
    <col min="10" max="10" width="1.875" customWidth="1"/>
    <col min="11" max="21" width="10.875" style="47"/>
    <col min="22" max="22" width="1.875" style="47" customWidth="1"/>
    <col min="23" max="65" width="10.875" style="47"/>
  </cols>
  <sheetData>
    <row r="1" spans="1:65" ht="20.25" x14ac:dyDescent="0.3">
      <c r="A1" s="1" t="s">
        <v>302</v>
      </c>
    </row>
    <row r="2" spans="1:65" s="46" customFormat="1" ht="16.5" thickBot="1" x14ac:dyDescent="0.3">
      <c r="A2" s="48"/>
      <c r="F2" s="138" t="s">
        <v>303</v>
      </c>
      <c r="G2" s="138"/>
      <c r="H2" s="138"/>
      <c r="I2" s="138"/>
      <c r="K2" s="139" t="s">
        <v>304</v>
      </c>
      <c r="L2" s="139"/>
      <c r="M2" s="139"/>
      <c r="N2" s="139"/>
      <c r="O2" s="139"/>
      <c r="P2" s="139"/>
      <c r="Q2" s="139"/>
      <c r="R2" s="139"/>
      <c r="S2" s="139"/>
      <c r="T2" s="139"/>
      <c r="U2" s="139"/>
      <c r="V2" s="49"/>
      <c r="W2" s="139" t="s">
        <v>305</v>
      </c>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row>
    <row r="3" spans="1:65" ht="30" x14ac:dyDescent="0.25">
      <c r="A3" s="2" t="s">
        <v>1</v>
      </c>
      <c r="B3" s="3" t="s">
        <v>306</v>
      </c>
      <c r="C3" s="3" t="s">
        <v>6</v>
      </c>
      <c r="D3" s="4" t="s">
        <v>7</v>
      </c>
      <c r="E3" s="4"/>
      <c r="F3" s="5" t="s">
        <v>270</v>
      </c>
      <c r="G3" s="5" t="s">
        <v>307</v>
      </c>
      <c r="H3" s="6" t="s">
        <v>10</v>
      </c>
      <c r="I3" s="6" t="s">
        <v>308</v>
      </c>
      <c r="J3" s="6"/>
      <c r="K3" s="50" t="s">
        <v>309</v>
      </c>
      <c r="L3" s="50" t="s">
        <v>310</v>
      </c>
      <c r="M3" s="50" t="s">
        <v>311</v>
      </c>
      <c r="N3" s="50" t="s">
        <v>312</v>
      </c>
      <c r="O3" s="50" t="s">
        <v>313</v>
      </c>
      <c r="P3" s="50" t="s">
        <v>314</v>
      </c>
      <c r="Q3" s="50" t="s">
        <v>315</v>
      </c>
      <c r="R3" s="50" t="s">
        <v>316</v>
      </c>
      <c r="S3" s="50" t="s">
        <v>317</v>
      </c>
      <c r="T3" s="50" t="s">
        <v>318</v>
      </c>
      <c r="U3" s="50" t="s">
        <v>319</v>
      </c>
      <c r="V3" s="50"/>
      <c r="W3" s="51" t="s">
        <v>320</v>
      </c>
      <c r="X3" s="52" t="s">
        <v>321</v>
      </c>
      <c r="Y3" s="51" t="s">
        <v>322</v>
      </c>
      <c r="Z3" s="53" t="s">
        <v>323</v>
      </c>
      <c r="AA3" s="53" t="s">
        <v>324</v>
      </c>
      <c r="AB3" s="53" t="s">
        <v>325</v>
      </c>
      <c r="AC3" s="51" t="s">
        <v>326</v>
      </c>
      <c r="AD3" s="51" t="s">
        <v>327</v>
      </c>
      <c r="AE3" s="53" t="s">
        <v>328</v>
      </c>
      <c r="AF3" s="53" t="s">
        <v>329</v>
      </c>
      <c r="AG3" s="51" t="s">
        <v>330</v>
      </c>
      <c r="AH3" s="51" t="s">
        <v>331</v>
      </c>
      <c r="AI3" s="51" t="s">
        <v>332</v>
      </c>
      <c r="AJ3" s="51" t="s">
        <v>333</v>
      </c>
      <c r="AK3" s="51" t="s">
        <v>334</v>
      </c>
      <c r="AL3" s="51" t="s">
        <v>335</v>
      </c>
      <c r="AM3" s="52" t="s">
        <v>336</v>
      </c>
      <c r="AN3" s="52" t="s">
        <v>337</v>
      </c>
      <c r="AO3" s="52" t="s">
        <v>338</v>
      </c>
      <c r="AP3" s="52" t="s">
        <v>339</v>
      </c>
      <c r="AQ3" s="52" t="s">
        <v>340</v>
      </c>
      <c r="AR3" s="51" t="s">
        <v>341</v>
      </c>
      <c r="AS3" s="52" t="s">
        <v>342</v>
      </c>
      <c r="AT3" s="52" t="s">
        <v>343</v>
      </c>
      <c r="AU3" s="52" t="s">
        <v>344</v>
      </c>
      <c r="AV3" s="52" t="s">
        <v>345</v>
      </c>
      <c r="AW3" s="52" t="s">
        <v>346</v>
      </c>
      <c r="AX3" s="54" t="s">
        <v>347</v>
      </c>
      <c r="AY3" s="54" t="s">
        <v>348</v>
      </c>
      <c r="AZ3" s="52" t="s">
        <v>349</v>
      </c>
      <c r="BA3" s="52" t="s">
        <v>350</v>
      </c>
      <c r="BB3" s="52" t="s">
        <v>351</v>
      </c>
      <c r="BC3" s="52" t="s">
        <v>352</v>
      </c>
      <c r="BD3" s="52" t="s">
        <v>353</v>
      </c>
      <c r="BE3" s="52" t="s">
        <v>354</v>
      </c>
      <c r="BF3" s="52" t="s">
        <v>355</v>
      </c>
      <c r="BG3" s="51" t="s">
        <v>356</v>
      </c>
      <c r="BH3" s="52" t="s">
        <v>357</v>
      </c>
      <c r="BI3" s="52" t="s">
        <v>358</v>
      </c>
      <c r="BJ3" s="52" t="s">
        <v>359</v>
      </c>
      <c r="BK3" s="52" t="s">
        <v>360</v>
      </c>
      <c r="BL3" s="52" t="s">
        <v>361</v>
      </c>
      <c r="BM3" s="52" t="s">
        <v>362</v>
      </c>
    </row>
    <row r="4" spans="1:65" x14ac:dyDescent="0.25">
      <c r="A4" s="17" t="s">
        <v>363</v>
      </c>
      <c r="B4" s="49" t="s">
        <v>364</v>
      </c>
      <c r="C4" s="55">
        <v>50.031500000000001</v>
      </c>
      <c r="D4" s="56">
        <v>176.26833333333335</v>
      </c>
      <c r="E4" s="56"/>
      <c r="F4" s="12">
        <v>40.561772282786258</v>
      </c>
      <c r="G4" s="12">
        <v>1.6714235220043241</v>
      </c>
      <c r="H4" s="11">
        <v>0.12829911816414352</v>
      </c>
      <c r="I4" s="11">
        <v>7.9000000000000001E-2</v>
      </c>
      <c r="J4" s="11"/>
      <c r="K4" s="57">
        <v>48.93</v>
      </c>
      <c r="L4" s="11">
        <v>2.1</v>
      </c>
      <c r="M4" s="11">
        <v>15.42</v>
      </c>
      <c r="N4" s="11">
        <v>10.107000000000001</v>
      </c>
      <c r="O4" s="11">
        <v>0.18</v>
      </c>
      <c r="P4" s="11">
        <v>4.9800000000000004</v>
      </c>
      <c r="Q4" s="11">
        <v>11.62</v>
      </c>
      <c r="R4" s="11">
        <v>3.25</v>
      </c>
      <c r="S4" s="11">
        <v>0.76</v>
      </c>
      <c r="T4" s="11">
        <v>0.39</v>
      </c>
      <c r="U4" s="58">
        <v>0.78</v>
      </c>
      <c r="V4" s="58"/>
      <c r="W4" s="59">
        <v>7.0534809498122808</v>
      </c>
      <c r="X4" s="41">
        <v>1.0871082858860721</v>
      </c>
      <c r="Y4" s="40">
        <v>48.577501217266111</v>
      </c>
      <c r="Z4" s="42">
        <v>12663.750696263864</v>
      </c>
      <c r="AA4" s="42">
        <v>331.17691032166988</v>
      </c>
      <c r="AB4" s="42">
        <v>259.04822935714503</v>
      </c>
      <c r="AC4" s="40">
        <v>40.23116301827222</v>
      </c>
      <c r="AD4" s="40">
        <v>54.909221012782595</v>
      </c>
      <c r="AE4" s="42">
        <v>83.469641892844521</v>
      </c>
      <c r="AF4" s="42">
        <v>88.439633273285651</v>
      </c>
      <c r="AG4" s="40">
        <v>19.715697817441761</v>
      </c>
      <c r="AH4" s="40">
        <v>11.486662004004042</v>
      </c>
      <c r="AI4" s="40">
        <v>264.24030177596524</v>
      </c>
      <c r="AJ4" s="40">
        <v>38.134302667230756</v>
      </c>
      <c r="AK4" s="40">
        <v>161.15919436400316</v>
      </c>
      <c r="AL4" s="40">
        <v>6.6291608725835429</v>
      </c>
      <c r="AM4" s="43">
        <v>0.68587016886217167</v>
      </c>
      <c r="AN4" s="43">
        <v>0.11878507826029641</v>
      </c>
      <c r="AO4" s="43">
        <v>1.4819889386013398</v>
      </c>
      <c r="AP4" s="43"/>
      <c r="AQ4" s="43">
        <v>0.34591125727295124</v>
      </c>
      <c r="AR4" s="40">
        <v>40.236739031426559</v>
      </c>
      <c r="AS4" s="41">
        <v>7.5702234605640211</v>
      </c>
      <c r="AT4" s="41">
        <v>21.209759850290435</v>
      </c>
      <c r="AU4" s="41">
        <v>3.2956110880920311</v>
      </c>
      <c r="AV4" s="41">
        <v>16.166540975828198</v>
      </c>
      <c r="AW4" s="41">
        <v>4.8923411450951253</v>
      </c>
      <c r="AX4" s="41">
        <v>1.7653904880950537</v>
      </c>
      <c r="AY4" s="41">
        <v>6.0125495284046115</v>
      </c>
      <c r="AZ4" s="41">
        <v>1.0247362257370809</v>
      </c>
      <c r="BA4" s="41">
        <v>6.3779133614723822</v>
      </c>
      <c r="BB4" s="41">
        <v>1.3598622222852472</v>
      </c>
      <c r="BC4" s="41">
        <v>3.8516427617841846</v>
      </c>
      <c r="BD4" s="41">
        <v>0.55149951567301103</v>
      </c>
      <c r="BE4" s="41">
        <v>3.6483496568307676</v>
      </c>
      <c r="BF4" s="41">
        <v>0.54405803366010252</v>
      </c>
      <c r="BG4" s="40">
        <v>3.9859110023040674</v>
      </c>
      <c r="BH4" s="43">
        <v>0.46495962030014598</v>
      </c>
      <c r="BI4" s="43">
        <v>7.6139104819039335E-2</v>
      </c>
      <c r="BJ4" s="43">
        <v>7.7734286087740079E-2</v>
      </c>
      <c r="BK4" s="43">
        <v>1.1703912985180676</v>
      </c>
      <c r="BL4" s="43">
        <v>0.36289660431133697</v>
      </c>
      <c r="BM4" s="43">
        <v>0.40294504193717956</v>
      </c>
    </row>
    <row r="5" spans="1:65" x14ac:dyDescent="0.25">
      <c r="A5" s="17" t="s">
        <v>365</v>
      </c>
      <c r="B5" s="49" t="s">
        <v>364</v>
      </c>
      <c r="C5" s="55">
        <v>50.031500000000001</v>
      </c>
      <c r="D5" s="56">
        <v>176.26833333333335</v>
      </c>
      <c r="E5" s="56"/>
      <c r="F5" s="12">
        <v>22.971377233642929</v>
      </c>
      <c r="G5" s="12">
        <v>1.0095417487867107</v>
      </c>
      <c r="H5" s="11">
        <v>2.5523649061622899</v>
      </c>
      <c r="I5" s="11">
        <v>5.0999999999999997E-2</v>
      </c>
      <c r="J5" s="11"/>
      <c r="K5" s="57">
        <v>49.096299999999999</v>
      </c>
      <c r="L5" s="11">
        <v>2.1103999999999998</v>
      </c>
      <c r="M5" s="11">
        <v>15.718</v>
      </c>
      <c r="N5" s="11">
        <v>9.7792999999999992</v>
      </c>
      <c r="O5" s="11">
        <v>0.18410000000000001</v>
      </c>
      <c r="P5" s="11">
        <v>5.1543000000000001</v>
      </c>
      <c r="Q5" s="11">
        <v>11.539099999999999</v>
      </c>
      <c r="R5" s="11">
        <v>3.5331000000000001</v>
      </c>
      <c r="S5" s="11">
        <v>0.67179999999999995</v>
      </c>
      <c r="T5" s="11">
        <v>0.34639999999999999</v>
      </c>
      <c r="U5" s="58">
        <v>0.9</v>
      </c>
      <c r="V5" s="58"/>
      <c r="W5" s="59">
        <v>6.3211758754447045</v>
      </c>
      <c r="X5" s="41">
        <v>1.0901326724281282</v>
      </c>
      <c r="Y5" s="40">
        <v>49.97928422254779</v>
      </c>
      <c r="Z5" s="42">
        <v>13034.623548617721</v>
      </c>
      <c r="AA5" s="42">
        <v>343.69520702061016</v>
      </c>
      <c r="AB5" s="42">
        <v>270.72651022544045</v>
      </c>
      <c r="AC5" s="40">
        <v>42.339544968454526</v>
      </c>
      <c r="AD5" s="40">
        <v>52.221349335270581</v>
      </c>
      <c r="AE5" s="42">
        <v>81.393358147731931</v>
      </c>
      <c r="AF5" s="42">
        <v>87.627481794412446</v>
      </c>
      <c r="AG5" s="40">
        <v>19.919140472002475</v>
      </c>
      <c r="AH5" s="40">
        <v>7.9948704330612204</v>
      </c>
      <c r="AI5" s="40">
        <v>263.79794325961257</v>
      </c>
      <c r="AJ5" s="40">
        <v>37.595158950556112</v>
      </c>
      <c r="AK5" s="40">
        <v>161.10851109219325</v>
      </c>
      <c r="AL5" s="40">
        <v>6.5497975021272481</v>
      </c>
      <c r="AM5" s="43">
        <v>0.7259052130413407</v>
      </c>
      <c r="AN5" s="43">
        <v>0.11289910382951422</v>
      </c>
      <c r="AO5" s="43">
        <v>1.4781379860272226</v>
      </c>
      <c r="AP5" s="43"/>
      <c r="AQ5" s="43">
        <v>0.34193349076646118</v>
      </c>
      <c r="AR5" s="40">
        <v>41.614186456968255</v>
      </c>
      <c r="AS5" s="41">
        <v>7.4978759502981056</v>
      </c>
      <c r="AT5" s="41">
        <v>20.942860716840187</v>
      </c>
      <c r="AU5" s="41">
        <v>3.2673172554958407</v>
      </c>
      <c r="AV5" s="41">
        <v>16.045339431270474</v>
      </c>
      <c r="AW5" s="41">
        <v>4.8873504452801857</v>
      </c>
      <c r="AX5" s="41">
        <v>1.7665413186536549</v>
      </c>
      <c r="AY5" s="41">
        <v>6.0941551196804822</v>
      </c>
      <c r="AZ5" s="41">
        <v>1.0020278990191913</v>
      </c>
      <c r="BA5" s="41">
        <v>6.6177428926392077</v>
      </c>
      <c r="BB5" s="41">
        <v>1.3973448948872407</v>
      </c>
      <c r="BC5" s="41">
        <v>3.9343151912264749</v>
      </c>
      <c r="BD5" s="41">
        <v>0.59334264143942073</v>
      </c>
      <c r="BE5" s="41">
        <v>3.5998146687325399</v>
      </c>
      <c r="BF5" s="41">
        <v>0.52910447434887875</v>
      </c>
      <c r="BG5" s="40">
        <v>3.9597177921193287</v>
      </c>
      <c r="BH5" s="43">
        <v>0.47062700885685133</v>
      </c>
      <c r="BI5" s="43">
        <v>8.9042082063259878E-2</v>
      </c>
      <c r="BJ5" s="43">
        <v>3.5840946574876263E-2</v>
      </c>
      <c r="BK5" s="43">
        <v>0.88999464020138663</v>
      </c>
      <c r="BL5" s="43">
        <v>0.34768009553276558</v>
      </c>
      <c r="BM5" s="43">
        <v>0.34256344592630178</v>
      </c>
    </row>
    <row r="6" spans="1:65" x14ac:dyDescent="0.25">
      <c r="A6" s="17" t="s">
        <v>366</v>
      </c>
      <c r="B6" s="49" t="s">
        <v>364</v>
      </c>
      <c r="C6" s="55">
        <v>50.031500000000001</v>
      </c>
      <c r="D6" s="56">
        <v>176.26833333333335</v>
      </c>
      <c r="E6" s="56"/>
      <c r="F6" s="12">
        <v>15.82543249594486</v>
      </c>
      <c r="G6" s="12">
        <v>0.6475050688163122</v>
      </c>
      <c r="H6" s="11">
        <v>8.0136551733331896</v>
      </c>
      <c r="I6" s="11">
        <v>5.3999999999999999E-2</v>
      </c>
      <c r="J6" s="11"/>
      <c r="K6" s="57">
        <v>47.55</v>
      </c>
      <c r="L6" s="11">
        <v>1.51</v>
      </c>
      <c r="M6" s="11">
        <v>15.87</v>
      </c>
      <c r="N6" s="11">
        <v>8.604000000000001</v>
      </c>
      <c r="O6" s="11">
        <v>0.14000000000000001</v>
      </c>
      <c r="P6" s="11">
        <v>7.98</v>
      </c>
      <c r="Q6" s="11">
        <v>11.1</v>
      </c>
      <c r="R6" s="11">
        <v>2.83</v>
      </c>
      <c r="S6" s="11">
        <v>0.13</v>
      </c>
      <c r="T6" s="11">
        <v>0.13</v>
      </c>
      <c r="U6" s="58">
        <v>2.96</v>
      </c>
      <c r="V6" s="58"/>
      <c r="W6" s="59">
        <v>16.876440066708081</v>
      </c>
      <c r="X6" s="41"/>
      <c r="Y6" s="40">
        <v>40.119636844775982</v>
      </c>
      <c r="Z6" s="42">
        <v>9052.4500000000007</v>
      </c>
      <c r="AA6" s="42">
        <v>247.284606877822</v>
      </c>
      <c r="AB6" s="42">
        <v>288.90288616696046</v>
      </c>
      <c r="AC6" s="40">
        <v>41.640445359538028</v>
      </c>
      <c r="AD6" s="40">
        <v>76.719512273620154</v>
      </c>
      <c r="AE6" s="42">
        <v>85.019569831635522</v>
      </c>
      <c r="AF6" s="42">
        <v>68.959045711963682</v>
      </c>
      <c r="AG6" s="40">
        <v>16.794099365585463</v>
      </c>
      <c r="AH6" s="40">
        <v>0.69377578855960942</v>
      </c>
      <c r="AI6" s="40">
        <v>195.18112885086239</v>
      </c>
      <c r="AJ6" s="40">
        <v>28.015766714093843</v>
      </c>
      <c r="AK6" s="40">
        <v>107.1984207963749</v>
      </c>
      <c r="AL6" s="40">
        <v>2.8468405791767006</v>
      </c>
      <c r="AM6" s="43">
        <v>0.51418959873948511</v>
      </c>
      <c r="AN6" s="43">
        <v>0.21104119943760941</v>
      </c>
      <c r="AO6" s="43">
        <v>0.94369521687109215</v>
      </c>
      <c r="AP6" s="43">
        <v>2.6733464110053572E-2</v>
      </c>
      <c r="AQ6" s="43">
        <v>2.8061683195654018E-2</v>
      </c>
      <c r="AR6" s="40">
        <v>12.023353059139474</v>
      </c>
      <c r="AS6" s="41">
        <v>3.9637437731393068</v>
      </c>
      <c r="AT6" s="41">
        <v>12.078416599910799</v>
      </c>
      <c r="AU6" s="41">
        <v>2.0117768341860782</v>
      </c>
      <c r="AV6" s="41">
        <v>10.735386051011091</v>
      </c>
      <c r="AW6" s="41">
        <v>3.4551375631402341</v>
      </c>
      <c r="AX6" s="41">
        <v>1.3210989887213409</v>
      </c>
      <c r="AY6" s="41">
        <v>4.2503593898242489</v>
      </c>
      <c r="AZ6" s="41">
        <v>0.74693056942457647</v>
      </c>
      <c r="BA6" s="41">
        <v>4.853822791287155</v>
      </c>
      <c r="BB6" s="41">
        <v>1.0128321586839599</v>
      </c>
      <c r="BC6" s="41">
        <v>2.8107134710846129</v>
      </c>
      <c r="BD6" s="41">
        <v>0.41005064279063719</v>
      </c>
      <c r="BE6" s="41">
        <v>2.6562451711899402</v>
      </c>
      <c r="BF6" s="41">
        <v>0.40493889565290725</v>
      </c>
      <c r="BG6" s="40">
        <v>2.5317753051335918</v>
      </c>
      <c r="BH6" s="43">
        <v>0.20743253935158401</v>
      </c>
      <c r="BI6" s="43">
        <v>0.10562383700113148</v>
      </c>
      <c r="BJ6" s="43">
        <v>8.6594481917998845E-2</v>
      </c>
      <c r="BK6" s="43">
        <v>0.677904956864681</v>
      </c>
      <c r="BL6" s="43">
        <v>0.16113231511892634</v>
      </c>
      <c r="BM6" s="43">
        <v>7.8069611198860189E-2</v>
      </c>
    </row>
    <row r="7" spans="1:65" x14ac:dyDescent="0.25">
      <c r="A7" s="17" t="s">
        <v>367</v>
      </c>
      <c r="B7" s="49" t="s">
        <v>364</v>
      </c>
      <c r="C7" s="55">
        <v>48.716666666666669</v>
      </c>
      <c r="D7" s="56">
        <v>181.89733333333334</v>
      </c>
      <c r="E7" s="56"/>
      <c r="F7" s="12">
        <v>17.964945638692054</v>
      </c>
      <c r="G7" s="12">
        <v>0.82423791689128945</v>
      </c>
      <c r="H7" s="11">
        <v>2.6844226864206622</v>
      </c>
      <c r="I7" s="11">
        <v>5.2999999999999999E-2</v>
      </c>
      <c r="J7" s="11"/>
      <c r="K7" s="57">
        <v>46.993699999999997</v>
      </c>
      <c r="L7" s="11">
        <v>1.3953</v>
      </c>
      <c r="M7" s="11">
        <v>17.8916</v>
      </c>
      <c r="N7" s="11">
        <v>9.4145000000000003</v>
      </c>
      <c r="O7" s="11">
        <v>0.14169999999999999</v>
      </c>
      <c r="P7" s="11">
        <v>4.4562999999999997</v>
      </c>
      <c r="Q7" s="11">
        <v>10.900399999999999</v>
      </c>
      <c r="R7" s="11">
        <v>2.9157999999999999</v>
      </c>
      <c r="S7" s="11">
        <v>0.47770000000000001</v>
      </c>
      <c r="T7" s="11">
        <v>0.21240000000000001</v>
      </c>
      <c r="U7" s="58">
        <v>4.5</v>
      </c>
      <c r="V7" s="58"/>
      <c r="W7" s="59">
        <v>40.585512513567714</v>
      </c>
      <c r="X7" s="41">
        <v>0.68246429009439091</v>
      </c>
      <c r="Y7" s="40">
        <v>39.027882407679151</v>
      </c>
      <c r="Z7" s="42">
        <v>8028.3309962513258</v>
      </c>
      <c r="AA7" s="42">
        <v>247.71441206275335</v>
      </c>
      <c r="AB7" s="42">
        <v>275.61059231673977</v>
      </c>
      <c r="AC7" s="40">
        <v>38.563664643182904</v>
      </c>
      <c r="AD7" s="40">
        <v>67.381232645062255</v>
      </c>
      <c r="AE7" s="42">
        <v>134.56683243015874</v>
      </c>
      <c r="AF7" s="42">
        <v>138.53300309819087</v>
      </c>
      <c r="AG7" s="40">
        <v>17.240603444568695</v>
      </c>
      <c r="AH7" s="40">
        <v>8.5643489851814802</v>
      </c>
      <c r="AI7" s="40">
        <v>141.49714724742321</v>
      </c>
      <c r="AJ7" s="40">
        <v>41.049215526929075</v>
      </c>
      <c r="AK7" s="40">
        <v>85.927174159305878</v>
      </c>
      <c r="AL7" s="40">
        <v>2.2488908093265816</v>
      </c>
      <c r="AM7" s="43">
        <v>0.43288141017789133</v>
      </c>
      <c r="AN7" s="43">
        <v>8.284700754727399E-2</v>
      </c>
      <c r="AO7" s="43">
        <v>0.98328774339348379</v>
      </c>
      <c r="AP7" s="43"/>
      <c r="AQ7" s="43">
        <v>0.52056999818840621</v>
      </c>
      <c r="AR7" s="40">
        <v>19.888062931478238</v>
      </c>
      <c r="AS7" s="41">
        <v>7.9432938135697846</v>
      </c>
      <c r="AT7" s="41">
        <v>9.127172615098182</v>
      </c>
      <c r="AU7" s="41">
        <v>2.3410818410797014</v>
      </c>
      <c r="AV7" s="41">
        <v>12.043593253481779</v>
      </c>
      <c r="AW7" s="41">
        <v>3.7419622393631071</v>
      </c>
      <c r="AX7" s="41">
        <v>1.3439205780990624</v>
      </c>
      <c r="AY7" s="41">
        <v>5.256205549561896</v>
      </c>
      <c r="AZ7" s="41">
        <v>0.91756664327992243</v>
      </c>
      <c r="BA7" s="41">
        <v>6.0585440378455608</v>
      </c>
      <c r="BB7" s="41">
        <v>1.29053473641574</v>
      </c>
      <c r="BC7" s="41">
        <v>3.7210512313883641</v>
      </c>
      <c r="BD7" s="41">
        <v>0.52837237106484702</v>
      </c>
      <c r="BE7" s="41">
        <v>3.6969535012462771</v>
      </c>
      <c r="BF7" s="41">
        <v>0.54673861256100376</v>
      </c>
      <c r="BG7" s="40">
        <v>2.4441934771492901</v>
      </c>
      <c r="BH7" s="43">
        <v>0.16246398746785937</v>
      </c>
      <c r="BI7" s="43">
        <v>8.0937057464570791E-2</v>
      </c>
      <c r="BJ7" s="43">
        <v>4.9067491895493122E-2</v>
      </c>
      <c r="BK7" s="43">
        <v>0.42272241543387545</v>
      </c>
      <c r="BL7" s="43">
        <v>0.12861430140100236</v>
      </c>
      <c r="BM7" s="43">
        <v>0.32504335447933513</v>
      </c>
    </row>
    <row r="8" spans="1:65" x14ac:dyDescent="0.25">
      <c r="A8" s="17" t="s">
        <v>368</v>
      </c>
      <c r="B8" s="49" t="s">
        <v>364</v>
      </c>
      <c r="C8" s="55">
        <v>48.716666666666669</v>
      </c>
      <c r="D8" s="56">
        <v>181.89733333333334</v>
      </c>
      <c r="E8" s="56"/>
      <c r="F8" s="12">
        <v>14.60338941165841</v>
      </c>
      <c r="G8" s="12">
        <v>0.64073810234865591</v>
      </c>
      <c r="H8" s="11">
        <v>3.8202501306197068</v>
      </c>
      <c r="I8" s="11">
        <v>5.8999999999999997E-2</v>
      </c>
      <c r="J8" s="11"/>
      <c r="K8" s="57">
        <v>48.492228000000004</v>
      </c>
      <c r="L8" s="11">
        <v>1.7833680000000001</v>
      </c>
      <c r="M8" s="11">
        <v>16.431486000000003</v>
      </c>
      <c r="N8" s="11">
        <v>10.860858</v>
      </c>
      <c r="O8" s="11">
        <v>0.127194</v>
      </c>
      <c r="P8" s="11">
        <v>5.4082439999999998</v>
      </c>
      <c r="Q8" s="11">
        <v>10.582194000000001</v>
      </c>
      <c r="R8" s="11">
        <v>3.1517999999999997</v>
      </c>
      <c r="S8" s="11">
        <v>0.48174600000000001</v>
      </c>
      <c r="T8" s="11">
        <v>0.18492599999999998</v>
      </c>
      <c r="U8" s="58">
        <v>2.04</v>
      </c>
      <c r="V8" s="58"/>
      <c r="W8" s="59">
        <v>27.565426154873354</v>
      </c>
      <c r="X8" s="41">
        <v>0.94807011688182163</v>
      </c>
      <c r="Y8" s="40">
        <v>45.505621972834128</v>
      </c>
      <c r="Z8" s="42">
        <v>10542.040862782607</v>
      </c>
      <c r="AA8" s="42">
        <v>343.67141498604116</v>
      </c>
      <c r="AB8" s="42">
        <v>298.54173454584662</v>
      </c>
      <c r="AC8" s="40">
        <v>36.666887316611422</v>
      </c>
      <c r="AD8" s="40">
        <v>85.117542250420399</v>
      </c>
      <c r="AE8" s="42">
        <v>175.89244263205759</v>
      </c>
      <c r="AF8" s="42">
        <v>163.94456768375176</v>
      </c>
      <c r="AG8" s="40">
        <v>20.07009722649892</v>
      </c>
      <c r="AH8" s="40">
        <v>15.643298855240978</v>
      </c>
      <c r="AI8" s="40">
        <v>128.28133725237089</v>
      </c>
      <c r="AJ8" s="40">
        <v>38.00612508298844</v>
      </c>
      <c r="AK8" s="40">
        <v>113.60947386191481</v>
      </c>
      <c r="AL8" s="40">
        <v>2.4573187248300377</v>
      </c>
      <c r="AM8" s="43">
        <v>0.50952337055039187</v>
      </c>
      <c r="AN8" s="43">
        <v>0.10074989917666974</v>
      </c>
      <c r="AO8" s="43">
        <v>1.187583518252493</v>
      </c>
      <c r="AP8" s="43"/>
      <c r="AQ8" s="43">
        <v>1.6286998899146847</v>
      </c>
      <c r="AR8" s="40">
        <v>11.419671858231546</v>
      </c>
      <c r="AS8" s="41">
        <v>5.6355399480984847</v>
      </c>
      <c r="AT8" s="41">
        <v>11.348524000824881</v>
      </c>
      <c r="AU8" s="41">
        <v>2.5142799489662906</v>
      </c>
      <c r="AV8" s="41">
        <v>13.141285854235212</v>
      </c>
      <c r="AW8" s="41">
        <v>4.4475548616136473</v>
      </c>
      <c r="AX8" s="41">
        <v>1.5256617092407929</v>
      </c>
      <c r="AY8" s="41">
        <v>5.8522503757324893</v>
      </c>
      <c r="AZ8" s="41">
        <v>1.0244048035117375</v>
      </c>
      <c r="BA8" s="41">
        <v>6.7528596659900542</v>
      </c>
      <c r="BB8" s="41">
        <v>1.3934861022869907</v>
      </c>
      <c r="BC8" s="41">
        <v>3.9533263709808431</v>
      </c>
      <c r="BD8" s="41">
        <v>0.58141178298765805</v>
      </c>
      <c r="BE8" s="41">
        <v>3.9512559362788999</v>
      </c>
      <c r="BF8" s="41">
        <v>0.57304736934513223</v>
      </c>
      <c r="BG8" s="40">
        <v>3.2186533853676234</v>
      </c>
      <c r="BH8" s="43">
        <v>0.17960617640577037</v>
      </c>
      <c r="BI8" s="43">
        <v>6.5037779650201882E-2</v>
      </c>
      <c r="BJ8" s="43">
        <v>3.6550672768442809E-2</v>
      </c>
      <c r="BK8" s="43">
        <v>0.56026442979042002</v>
      </c>
      <c r="BL8" s="43">
        <v>0.14283397774365839</v>
      </c>
      <c r="BM8" s="43">
        <v>0.23367176048366137</v>
      </c>
    </row>
    <row r="9" spans="1:65" x14ac:dyDescent="0.25">
      <c r="A9" s="17" t="s">
        <v>369</v>
      </c>
      <c r="B9" s="49" t="s">
        <v>364</v>
      </c>
      <c r="C9" s="55">
        <v>48.716666666666669</v>
      </c>
      <c r="D9" s="56">
        <v>181.89733333333334</v>
      </c>
      <c r="E9" s="56"/>
      <c r="F9" s="12">
        <v>28.379513944054942</v>
      </c>
      <c r="G9" s="12">
        <v>1.0859616055926984</v>
      </c>
      <c r="H9" s="11">
        <v>2.0317652071486503</v>
      </c>
      <c r="I9" s="11">
        <v>6.4000000000000001E-2</v>
      </c>
      <c r="J9" s="11"/>
      <c r="K9" s="57">
        <v>47.362435000000005</v>
      </c>
      <c r="L9" s="11">
        <v>1.8400180000000002</v>
      </c>
      <c r="M9" s="11">
        <v>16.516631</v>
      </c>
      <c r="N9" s="11">
        <v>10.798718000000001</v>
      </c>
      <c r="O9" s="11">
        <v>0.102717</v>
      </c>
      <c r="P9" s="11">
        <v>4.1171639999999998</v>
      </c>
      <c r="Q9" s="11">
        <v>9.2959390000000006</v>
      </c>
      <c r="R9" s="11">
        <v>3.1645319999999999</v>
      </c>
      <c r="S9" s="11">
        <v>0.77911399999999997</v>
      </c>
      <c r="T9" s="11">
        <v>0.17503300000000002</v>
      </c>
      <c r="U9" s="58">
        <v>4.87</v>
      </c>
      <c r="V9" s="58"/>
      <c r="W9" s="59">
        <v>38.456266845195174</v>
      </c>
      <c r="X9" s="41">
        <v>1.1835330798735009</v>
      </c>
      <c r="Y9" s="40">
        <v>46.046228426645577</v>
      </c>
      <c r="Z9" s="42">
        <v>10741.984256841779</v>
      </c>
      <c r="AA9" s="42">
        <v>269.52896178835528</v>
      </c>
      <c r="AB9" s="42">
        <v>265.02152590191201</v>
      </c>
      <c r="AC9" s="40">
        <v>33.314658725485728</v>
      </c>
      <c r="AD9" s="40">
        <v>70.199078592974686</v>
      </c>
      <c r="AE9" s="42">
        <v>170.26707074000615</v>
      </c>
      <c r="AF9" s="42">
        <v>167.67231813574827</v>
      </c>
      <c r="AG9" s="40">
        <v>19.779205460551957</v>
      </c>
      <c r="AH9" s="40">
        <v>16.273598433555101</v>
      </c>
      <c r="AI9" s="40">
        <v>143.02931882861327</v>
      </c>
      <c r="AJ9" s="40">
        <v>46.595009018501834</v>
      </c>
      <c r="AK9" s="40">
        <v>114.69121237236409</v>
      </c>
      <c r="AL9" s="40">
        <v>2.6497806253749223</v>
      </c>
      <c r="AM9" s="43">
        <v>0.32467870683339095</v>
      </c>
      <c r="AN9" s="43">
        <v>9.5686064488420805E-2</v>
      </c>
      <c r="AO9" s="43">
        <v>1.2224848166199087</v>
      </c>
      <c r="AP9" s="43"/>
      <c r="AQ9" s="43">
        <v>1.0075349728060683</v>
      </c>
      <c r="AR9" s="40">
        <v>22.554426920473087</v>
      </c>
      <c r="AS9" s="41">
        <v>14.905003084184001</v>
      </c>
      <c r="AT9" s="41">
        <v>11.430261648080075</v>
      </c>
      <c r="AU9" s="41">
        <v>4.4820447695376853</v>
      </c>
      <c r="AV9" s="41">
        <v>21.17418462404375</v>
      </c>
      <c r="AW9" s="41">
        <v>6.1642239942428727</v>
      </c>
      <c r="AX9" s="41">
        <v>2.0174104767071399</v>
      </c>
      <c r="AY9" s="41">
        <v>7.5774635586740677</v>
      </c>
      <c r="AZ9" s="41">
        <v>1.3061536225168391</v>
      </c>
      <c r="BA9" s="41">
        <v>8.0949142922032316</v>
      </c>
      <c r="BB9" s="41">
        <v>1.6532367631711251</v>
      </c>
      <c r="BC9" s="41">
        <v>4.5358911958835506</v>
      </c>
      <c r="BD9" s="41">
        <v>0.66453225131978166</v>
      </c>
      <c r="BE9" s="41">
        <v>4.3581290575317171</v>
      </c>
      <c r="BF9" s="41">
        <v>0.62252252391947394</v>
      </c>
      <c r="BG9" s="40">
        <v>3.3220885943286032</v>
      </c>
      <c r="BH9" s="43">
        <v>0.19554910959981883</v>
      </c>
      <c r="BI9" s="43">
        <v>0.10421570494186222</v>
      </c>
      <c r="BJ9" s="43">
        <v>2.0415533668660092E-2</v>
      </c>
      <c r="BK9" s="43">
        <v>0.5670772209275089</v>
      </c>
      <c r="BL9" s="43">
        <v>0.14906591049370099</v>
      </c>
      <c r="BM9" s="43">
        <v>0.38864202246362051</v>
      </c>
    </row>
  </sheetData>
  <mergeCells count="3">
    <mergeCell ref="F2:I2"/>
    <mergeCell ref="K2:U2"/>
    <mergeCell ref="W2:BM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A054B-691A-5645-B21E-6879C66C3800}">
  <dimension ref="A1:AW90"/>
  <sheetViews>
    <sheetView zoomScaleNormal="100" workbookViewId="0">
      <pane xSplit="4" ySplit="3" topLeftCell="E33" activePane="bottomRight" state="frozen"/>
      <selection pane="topRight" activeCell="E1" sqref="E1"/>
      <selection pane="bottomLeft" activeCell="A4" sqref="A4"/>
      <selection pane="bottomRight"/>
    </sheetView>
  </sheetViews>
  <sheetFormatPr defaultColWidth="11" defaultRowHeight="15.75" x14ac:dyDescent="0.25"/>
  <cols>
    <col min="1" max="1" width="25.875" customWidth="1"/>
    <col min="2" max="2" width="38" customWidth="1"/>
    <col min="3" max="3" width="13.5" customWidth="1"/>
    <col min="4" max="11" width="8.625" customWidth="1"/>
    <col min="12" max="14" width="9.625" customWidth="1"/>
    <col min="15" max="15" width="10.375" customWidth="1"/>
    <col min="16" max="17" width="7.625" customWidth="1"/>
    <col min="18" max="18" width="12.5" customWidth="1"/>
    <col min="19" max="19" width="12.875" customWidth="1"/>
    <col min="20" max="20" width="12.5" customWidth="1"/>
    <col min="21" max="21" width="12.875" customWidth="1"/>
    <col min="22" max="30" width="7.375" customWidth="1"/>
  </cols>
  <sheetData>
    <row r="1" spans="1:49" ht="20.25" x14ac:dyDescent="0.3">
      <c r="A1" s="1" t="s">
        <v>444</v>
      </c>
    </row>
    <row r="2" spans="1:49" ht="38.1" customHeight="1" x14ac:dyDescent="0.25">
      <c r="A2" s="60" t="s">
        <v>370</v>
      </c>
      <c r="B2" s="47"/>
      <c r="C2" s="27" t="s">
        <v>371</v>
      </c>
      <c r="D2" s="61" t="s">
        <v>270</v>
      </c>
      <c r="E2" s="61" t="s">
        <v>372</v>
      </c>
      <c r="F2" s="61" t="s">
        <v>332</v>
      </c>
      <c r="G2" s="61" t="s">
        <v>373</v>
      </c>
      <c r="H2" s="61" t="s">
        <v>345</v>
      </c>
      <c r="I2" s="61" t="s">
        <v>374</v>
      </c>
      <c r="J2" s="61" t="s">
        <v>360</v>
      </c>
      <c r="K2" s="61" t="s">
        <v>375</v>
      </c>
      <c r="L2" s="61" t="s">
        <v>271</v>
      </c>
      <c r="M2" s="61" t="s">
        <v>376</v>
      </c>
      <c r="N2" s="61" t="s">
        <v>377</v>
      </c>
      <c r="O2" s="61" t="s">
        <v>378</v>
      </c>
      <c r="P2" s="61" t="s">
        <v>24</v>
      </c>
      <c r="Q2" s="61" t="s">
        <v>379</v>
      </c>
      <c r="R2" s="61" t="s">
        <v>470</v>
      </c>
      <c r="S2" s="61" t="s">
        <v>471</v>
      </c>
      <c r="T2" s="61" t="s">
        <v>276</v>
      </c>
      <c r="U2" s="61" t="s">
        <v>380</v>
      </c>
      <c r="V2" s="61" t="s">
        <v>277</v>
      </c>
      <c r="W2" s="27" t="s">
        <v>381</v>
      </c>
      <c r="X2" s="27" t="s">
        <v>382</v>
      </c>
      <c r="Y2" s="27" t="s">
        <v>278</v>
      </c>
      <c r="Z2" s="27" t="s">
        <v>383</v>
      </c>
      <c r="AA2" s="27" t="s">
        <v>384</v>
      </c>
      <c r="AB2" s="27" t="s">
        <v>385</v>
      </c>
      <c r="AC2" s="27" t="s">
        <v>386</v>
      </c>
      <c r="AD2" s="27" t="s">
        <v>387</v>
      </c>
      <c r="AW2" t="s">
        <v>388</v>
      </c>
    </row>
    <row r="3" spans="1:49" x14ac:dyDescent="0.25">
      <c r="A3" s="48" t="s">
        <v>389</v>
      </c>
      <c r="B3" s="17"/>
      <c r="C3" s="49">
        <v>1</v>
      </c>
      <c r="D3" s="62">
        <v>2</v>
      </c>
      <c r="E3" s="62">
        <v>1</v>
      </c>
      <c r="F3" s="49">
        <v>1440</v>
      </c>
      <c r="G3" s="49">
        <v>211</v>
      </c>
      <c r="H3" s="62">
        <v>12</v>
      </c>
      <c r="I3" s="49">
        <v>7.4</v>
      </c>
      <c r="J3" s="63">
        <v>3.5</v>
      </c>
      <c r="K3" s="49">
        <v>0.45</v>
      </c>
      <c r="L3" s="64" t="s">
        <v>390</v>
      </c>
      <c r="M3" s="65">
        <v>1</v>
      </c>
      <c r="N3" s="66">
        <v>0.70261207095097067</v>
      </c>
      <c r="O3" s="49">
        <v>2.5000000000000001E-5</v>
      </c>
      <c r="P3" s="49">
        <v>10.5</v>
      </c>
      <c r="Q3" s="49">
        <v>0.5</v>
      </c>
      <c r="R3" s="49">
        <v>18.334</v>
      </c>
      <c r="S3" s="49">
        <v>8.9999999999999993E-3</v>
      </c>
      <c r="T3" s="67">
        <v>15.45</v>
      </c>
      <c r="U3" s="49">
        <v>4.7999999999999996E-3</v>
      </c>
      <c r="V3" s="67">
        <f>D3/F3</f>
        <v>1.3888888888888889E-3</v>
      </c>
      <c r="W3" s="49">
        <f>($D3-$E3)/(F3+G3)</f>
        <v>6.0569351907934583E-4</v>
      </c>
      <c r="X3" s="49">
        <f>($D3+$E3)/(F3-G3)</f>
        <v>2.4410089503661514E-3</v>
      </c>
      <c r="Y3" s="63">
        <f>D3/H3</f>
        <v>0.16666666666666666</v>
      </c>
      <c r="Z3" s="49">
        <f>($D3-$E3)/(H3+I3)</f>
        <v>5.1546391752577324E-2</v>
      </c>
      <c r="AA3" s="49">
        <f>($D3+$E3)/(H3-I3)</f>
        <v>0.65217391304347827</v>
      </c>
      <c r="AB3" s="63">
        <f>D3/J3</f>
        <v>0.5714285714285714</v>
      </c>
      <c r="AC3" s="63">
        <f>($D3-$E3)/(J3+K3)</f>
        <v>0.25316455696202528</v>
      </c>
      <c r="AD3" s="63">
        <f>($D3+$E3)/(J3-K3)</f>
        <v>0.98360655737704927</v>
      </c>
    </row>
    <row r="4" spans="1:49" x14ac:dyDescent="0.25">
      <c r="A4" s="48"/>
      <c r="B4" s="17"/>
      <c r="C4" s="49"/>
      <c r="D4" s="49"/>
      <c r="E4" s="49"/>
      <c r="F4" s="49"/>
      <c r="G4" s="49"/>
      <c r="H4" s="49"/>
      <c r="I4" s="49"/>
      <c r="J4" s="49"/>
      <c r="K4" s="49"/>
      <c r="L4" s="49"/>
      <c r="M4" s="49"/>
      <c r="N4" s="49"/>
      <c r="O4" s="49"/>
      <c r="P4" s="49"/>
      <c r="Q4" s="49"/>
      <c r="R4" s="49"/>
      <c r="S4" s="49"/>
      <c r="T4" s="49"/>
      <c r="U4" s="49"/>
      <c r="V4" s="68"/>
      <c r="W4" s="49"/>
      <c r="X4" s="49"/>
      <c r="Y4" s="63"/>
      <c r="Z4" s="49"/>
      <c r="AA4" s="49"/>
      <c r="AB4" s="62"/>
      <c r="AC4" s="69"/>
      <c r="AD4" s="69"/>
    </row>
    <row r="5" spans="1:49" x14ac:dyDescent="0.25">
      <c r="A5" s="48" t="s">
        <v>391</v>
      </c>
      <c r="B5" s="17" t="s">
        <v>392</v>
      </c>
      <c r="C5" s="49">
        <v>2</v>
      </c>
      <c r="D5" s="70">
        <v>23</v>
      </c>
      <c r="E5" s="70">
        <v>9.1999999999999993</v>
      </c>
      <c r="F5" s="65">
        <v>189</v>
      </c>
      <c r="G5" s="65">
        <v>62</v>
      </c>
      <c r="H5" s="62">
        <v>14.9</v>
      </c>
      <c r="I5" s="62">
        <v>3.8</v>
      </c>
      <c r="J5" s="63">
        <v>0.71</v>
      </c>
      <c r="K5" s="63">
        <v>0.27</v>
      </c>
      <c r="L5" s="71" t="s">
        <v>393</v>
      </c>
      <c r="M5" s="63">
        <v>1.35</v>
      </c>
      <c r="N5" s="67">
        <v>0.70289999999999997</v>
      </c>
      <c r="O5" s="67">
        <v>2.0000000000000001E-4</v>
      </c>
      <c r="P5" s="49">
        <v>10.5</v>
      </c>
      <c r="Q5" s="49">
        <v>0.5</v>
      </c>
      <c r="R5" s="49">
        <v>18.600000000000001</v>
      </c>
      <c r="S5" s="49">
        <v>0.05</v>
      </c>
      <c r="T5" s="68">
        <v>15.52</v>
      </c>
      <c r="U5" s="68">
        <v>2.7E-2</v>
      </c>
      <c r="V5" s="68"/>
      <c r="W5" s="49"/>
      <c r="X5" s="49"/>
      <c r="Y5" s="63"/>
      <c r="Z5" s="49"/>
      <c r="AA5" s="49"/>
      <c r="AB5" s="62"/>
      <c r="AC5" s="69"/>
      <c r="AD5" s="69"/>
    </row>
    <row r="6" spans="1:49" x14ac:dyDescent="0.25">
      <c r="A6" s="48"/>
      <c r="B6" s="17" t="s">
        <v>394</v>
      </c>
      <c r="C6" s="49">
        <v>3</v>
      </c>
      <c r="D6" s="72">
        <v>0.9</v>
      </c>
      <c r="E6" s="49"/>
      <c r="F6" s="49" t="s">
        <v>395</v>
      </c>
      <c r="G6" s="49"/>
      <c r="H6" s="49" t="s">
        <v>395</v>
      </c>
      <c r="I6" s="49"/>
      <c r="J6" s="49" t="s">
        <v>395</v>
      </c>
      <c r="K6" s="49"/>
      <c r="L6" s="49"/>
      <c r="M6" s="49"/>
      <c r="N6" s="49"/>
      <c r="O6" s="49"/>
      <c r="P6" s="49"/>
      <c r="Q6" s="49"/>
      <c r="R6" s="49"/>
      <c r="S6" s="49"/>
      <c r="T6" s="49"/>
      <c r="U6" s="49"/>
      <c r="V6" s="68"/>
      <c r="W6" s="49"/>
      <c r="X6" s="49"/>
      <c r="Y6" s="63"/>
      <c r="Z6" s="49"/>
      <c r="AA6" s="49"/>
      <c r="AB6" s="62"/>
      <c r="AC6" s="69"/>
      <c r="AD6" s="69"/>
    </row>
    <row r="7" spans="1:49" x14ac:dyDescent="0.25">
      <c r="A7" s="48"/>
      <c r="B7" s="17" t="s">
        <v>396</v>
      </c>
      <c r="C7" s="49">
        <v>4</v>
      </c>
      <c r="D7" s="62">
        <v>2.2999999999999998</v>
      </c>
      <c r="E7" s="62">
        <v>2.0214907346147455</v>
      </c>
      <c r="F7" s="65">
        <v>189</v>
      </c>
      <c r="G7" s="65">
        <v>62</v>
      </c>
      <c r="H7" s="62">
        <v>14.9</v>
      </c>
      <c r="I7" s="62">
        <v>3.8</v>
      </c>
      <c r="J7" s="63">
        <v>0.71</v>
      </c>
      <c r="K7" s="63">
        <v>0.27</v>
      </c>
      <c r="L7" s="73">
        <v>-16.690000000000001</v>
      </c>
      <c r="M7" s="63"/>
      <c r="N7" s="49"/>
      <c r="O7" s="49"/>
      <c r="P7" s="49"/>
      <c r="Q7" s="49"/>
      <c r="R7" s="49"/>
      <c r="S7" s="49"/>
      <c r="T7" s="49"/>
      <c r="U7" s="49"/>
      <c r="V7" s="68"/>
      <c r="W7" s="49"/>
      <c r="X7" s="49"/>
      <c r="Y7" s="63"/>
      <c r="Z7" s="49"/>
      <c r="AA7" s="49"/>
      <c r="AB7" s="62"/>
      <c r="AC7" s="69"/>
      <c r="AD7" s="69"/>
    </row>
    <row r="8" spans="1:49" x14ac:dyDescent="0.25">
      <c r="A8" s="48"/>
      <c r="B8" s="17" t="s">
        <v>397</v>
      </c>
      <c r="C8" s="49">
        <v>5</v>
      </c>
      <c r="D8" s="62">
        <v>10.1</v>
      </c>
      <c r="E8" s="62">
        <v>8.844021963939511</v>
      </c>
      <c r="F8" s="74">
        <v>1341.9091251890595</v>
      </c>
      <c r="G8" s="74">
        <v>440.90032056773316</v>
      </c>
      <c r="H8" s="75">
        <v>39.041018662238478</v>
      </c>
      <c r="I8" s="75">
        <v>9.8754013441213644</v>
      </c>
      <c r="J8" s="76">
        <v>5.1619087502377052</v>
      </c>
      <c r="K8" s="76">
        <v>1.9663297658346943</v>
      </c>
      <c r="L8" s="73">
        <v>-16.690000000000001</v>
      </c>
      <c r="M8" s="63">
        <v>1.35</v>
      </c>
      <c r="N8" s="67">
        <v>0.70289999999999997</v>
      </c>
      <c r="O8" s="67">
        <v>2.0000000000000001E-4</v>
      </c>
      <c r="P8" s="49">
        <v>10.5</v>
      </c>
      <c r="Q8" s="49">
        <v>0.5</v>
      </c>
      <c r="R8" s="49">
        <v>18.600000000000001</v>
      </c>
      <c r="S8" s="49">
        <v>0.05</v>
      </c>
      <c r="T8" s="68">
        <v>15.598000000000001</v>
      </c>
      <c r="U8" s="68">
        <v>2.7E-2</v>
      </c>
      <c r="V8" s="67">
        <f>D8/F8</f>
        <v>7.5265901471361007E-3</v>
      </c>
      <c r="W8" s="77">
        <f>($D8-$E8)/(F8+G8)</f>
        <v>7.0449370741769489E-4</v>
      </c>
      <c r="X8" s="49">
        <f>($D8+$E8)/(F8-G8)</f>
        <v>2.1025346108467007E-2</v>
      </c>
      <c r="Y8" s="63">
        <f>D8/H8</f>
        <v>0.25870226613141606</v>
      </c>
      <c r="Z8" s="49">
        <f>($D8-$E8)/(H8+I8)</f>
        <v>2.567600073548296E-2</v>
      </c>
      <c r="AA8" s="68">
        <f>($D8+$E8)/(H8-I8)</f>
        <v>0.64953269314727835</v>
      </c>
      <c r="AB8" s="63">
        <f>D8/J8</f>
        <v>1.9566405546271806</v>
      </c>
      <c r="AC8" s="63">
        <f>($D8-$E8)/(J8+K8)</f>
        <v>0.17619753228354684</v>
      </c>
      <c r="AD8" s="63">
        <f>($D8+$E8)/(J8-K8)</f>
        <v>5.9281970673863915</v>
      </c>
    </row>
    <row r="9" spans="1:49" x14ac:dyDescent="0.25">
      <c r="A9" s="48"/>
      <c r="B9" s="17"/>
      <c r="C9" s="49"/>
      <c r="D9" s="49"/>
      <c r="E9" s="49"/>
      <c r="F9" s="49"/>
      <c r="G9" s="49"/>
      <c r="H9" s="49"/>
      <c r="I9" s="49"/>
      <c r="J9" s="49"/>
      <c r="K9" s="49"/>
      <c r="L9" s="49"/>
      <c r="M9" s="49"/>
      <c r="N9" s="49"/>
      <c r="O9" s="49"/>
      <c r="P9" s="49"/>
      <c r="Q9" s="49"/>
      <c r="R9" s="49"/>
      <c r="S9" s="49"/>
      <c r="T9" s="49"/>
      <c r="U9" s="49"/>
      <c r="V9" s="68"/>
      <c r="W9" s="49"/>
      <c r="X9" s="49"/>
      <c r="Y9" s="63"/>
      <c r="Z9" s="49"/>
      <c r="AA9" s="49"/>
      <c r="AB9" s="63"/>
      <c r="AC9" s="69"/>
      <c r="AD9" s="69"/>
    </row>
    <row r="10" spans="1:49" x14ac:dyDescent="0.25">
      <c r="A10" s="48" t="s">
        <v>398</v>
      </c>
      <c r="B10" s="17" t="s">
        <v>399</v>
      </c>
      <c r="C10" s="49">
        <v>6</v>
      </c>
      <c r="D10" s="49">
        <v>73.5</v>
      </c>
      <c r="E10" s="49"/>
      <c r="F10" s="49">
        <v>216</v>
      </c>
      <c r="G10" s="49"/>
      <c r="H10" s="49">
        <v>19.3</v>
      </c>
      <c r="I10" s="49"/>
      <c r="J10" s="49">
        <v>14.9</v>
      </c>
      <c r="K10" s="49"/>
      <c r="L10" s="78" t="s">
        <v>400</v>
      </c>
      <c r="M10" s="78">
        <v>2.7</v>
      </c>
      <c r="N10" s="49">
        <v>0.70698850000000002</v>
      </c>
      <c r="O10" s="49">
        <v>1E-3</v>
      </c>
      <c r="P10" s="62">
        <v>-8.9175986013709199E-2</v>
      </c>
      <c r="Q10" s="62">
        <v>2.4201268760204226</v>
      </c>
      <c r="R10" s="68">
        <v>19.12413050505824</v>
      </c>
      <c r="S10" s="68">
        <v>0.114</v>
      </c>
      <c r="T10" s="68">
        <v>15.631810852715537</v>
      </c>
      <c r="U10" s="68">
        <v>1.587093841909315E-2</v>
      </c>
      <c r="V10" s="68"/>
      <c r="W10" s="49"/>
      <c r="X10" s="49"/>
      <c r="Y10" s="63"/>
      <c r="Z10" s="49"/>
      <c r="AA10" s="49"/>
      <c r="AB10" s="63"/>
      <c r="AC10" s="69"/>
      <c r="AD10" s="69"/>
    </row>
    <row r="11" spans="1:49" x14ac:dyDescent="0.25">
      <c r="A11" s="48"/>
      <c r="B11" s="17" t="s">
        <v>394</v>
      </c>
      <c r="C11" s="49">
        <v>3</v>
      </c>
      <c r="D11" s="72">
        <v>0.7</v>
      </c>
      <c r="E11" s="49"/>
      <c r="F11" s="49" t="s">
        <v>395</v>
      </c>
      <c r="G11" s="49"/>
      <c r="H11" s="49" t="s">
        <v>395</v>
      </c>
      <c r="I11" s="49"/>
      <c r="J11" s="79">
        <v>0.3</v>
      </c>
      <c r="K11" s="49"/>
      <c r="L11" s="78"/>
      <c r="M11" s="78"/>
      <c r="N11" s="49"/>
      <c r="O11" s="49"/>
      <c r="P11" s="49"/>
      <c r="Q11" s="49"/>
      <c r="R11" s="49"/>
      <c r="S11" s="49"/>
      <c r="T11" s="49"/>
      <c r="U11" s="49"/>
      <c r="V11" s="68"/>
      <c r="W11" s="49"/>
      <c r="X11" s="49"/>
      <c r="Y11" s="63"/>
      <c r="Z11" s="49"/>
      <c r="AA11" s="49"/>
      <c r="AB11" s="63"/>
      <c r="AC11" s="69"/>
      <c r="AD11" s="69"/>
    </row>
    <row r="12" spans="1:49" x14ac:dyDescent="0.25">
      <c r="A12" s="48"/>
      <c r="B12" s="17" t="s">
        <v>401</v>
      </c>
      <c r="C12" s="49">
        <v>7</v>
      </c>
      <c r="D12" s="62">
        <v>48.7</v>
      </c>
      <c r="E12" s="75">
        <v>11.8</v>
      </c>
      <c r="F12" s="65">
        <v>486.31464921837357</v>
      </c>
      <c r="G12" s="74">
        <v>162.07245631086738</v>
      </c>
      <c r="H12" s="62">
        <v>11.497382682597108</v>
      </c>
      <c r="I12" s="62">
        <v>7.0864141436661612</v>
      </c>
      <c r="J12" s="62">
        <v>11.457935369017859</v>
      </c>
      <c r="K12" s="62">
        <v>6.4830738301629793</v>
      </c>
      <c r="L12" s="78" t="s">
        <v>400</v>
      </c>
      <c r="M12" s="78">
        <v>2.7</v>
      </c>
      <c r="N12" s="49">
        <v>0.70698850000000002</v>
      </c>
      <c r="O12" s="49">
        <f>O10-O9</f>
        <v>1E-3</v>
      </c>
      <c r="P12" s="62">
        <v>-8.9175986013709199E-2</v>
      </c>
      <c r="Q12" s="62">
        <v>2.4201268760204226</v>
      </c>
      <c r="R12" s="68">
        <v>19.12413050505824</v>
      </c>
      <c r="S12" s="68">
        <v>0.114</v>
      </c>
      <c r="T12" s="68">
        <v>15.631810852715537</v>
      </c>
      <c r="U12" s="68">
        <v>1.587093841909315E-2</v>
      </c>
      <c r="V12" s="67">
        <f>D12/F12</f>
        <v>0.10014092743920587</v>
      </c>
      <c r="W12" s="49">
        <f>($D12-$E12)/(F12+G12)</f>
        <v>5.691044699274312E-2</v>
      </c>
      <c r="X12" s="49">
        <f>($D12+$E12)/(F12-G12)</f>
        <v>0.18658891817098683</v>
      </c>
      <c r="Y12" s="63">
        <f>D12/H12</f>
        <v>4.2357466342069525</v>
      </c>
      <c r="Z12" s="63">
        <f>($D12-$E12)/(H12+I12)</f>
        <v>1.9856007007056622</v>
      </c>
      <c r="AA12" s="63">
        <f>($D12+$E12)/(H12-I12)</f>
        <v>13.715808549988646</v>
      </c>
      <c r="AB12" s="63">
        <f>D12/J12</f>
        <v>4.2503294382061458</v>
      </c>
      <c r="AC12" s="63">
        <f>($D12-$E12)/(J12+K12)</f>
        <v>2.0567404871340687</v>
      </c>
      <c r="AD12" s="63">
        <f>($D12+$E12)/(J12-K12)</f>
        <v>12.161142481550547</v>
      </c>
    </row>
    <row r="13" spans="1:49" x14ac:dyDescent="0.25">
      <c r="A13" s="80"/>
      <c r="B13" s="47"/>
      <c r="C13" s="81"/>
      <c r="D13" s="81"/>
      <c r="E13" s="81"/>
      <c r="F13" s="81"/>
      <c r="G13" s="81"/>
      <c r="H13" s="81"/>
      <c r="I13" s="81"/>
      <c r="J13" s="81"/>
      <c r="K13" s="81"/>
      <c r="L13" s="81"/>
      <c r="M13" s="81"/>
      <c r="N13" s="81"/>
      <c r="O13" s="81"/>
      <c r="P13" s="81"/>
      <c r="Q13" s="81"/>
      <c r="R13" s="81"/>
      <c r="S13" s="81"/>
      <c r="T13" s="81"/>
      <c r="U13" s="81"/>
      <c r="V13" s="68"/>
      <c r="W13" s="49"/>
      <c r="X13" s="49"/>
      <c r="Y13" s="63"/>
      <c r="Z13" s="49"/>
      <c r="AA13" s="49"/>
      <c r="AB13" s="63"/>
      <c r="AC13" s="69"/>
      <c r="AD13" s="69"/>
    </row>
    <row r="14" spans="1:49" x14ac:dyDescent="0.25">
      <c r="A14" s="48" t="s">
        <v>402</v>
      </c>
      <c r="B14" s="17"/>
      <c r="C14" s="49">
        <v>8</v>
      </c>
      <c r="D14" s="49">
        <v>7.6999999999999999E-2</v>
      </c>
      <c r="E14" s="49"/>
      <c r="F14" s="49">
        <v>7.6639999999999997</v>
      </c>
      <c r="G14" s="49"/>
      <c r="H14" s="49">
        <v>0.58099999999999996</v>
      </c>
      <c r="I14" s="49"/>
      <c r="J14" s="49">
        <v>1.7999999999999999E-2</v>
      </c>
      <c r="K14" s="49"/>
      <c r="L14" s="49">
        <v>-6.85</v>
      </c>
      <c r="M14" s="49"/>
      <c r="N14" s="66">
        <v>0.70262999999999998</v>
      </c>
      <c r="O14" s="49"/>
      <c r="P14" s="49">
        <v>10.5</v>
      </c>
      <c r="Q14" s="49"/>
      <c r="R14" s="49">
        <v>18.274999999999999</v>
      </c>
      <c r="S14" s="49"/>
      <c r="T14" s="49">
        <v>15.486000000000001</v>
      </c>
      <c r="U14" s="49"/>
      <c r="V14" s="67">
        <f>D14/F14</f>
        <v>1.004697286012526E-2</v>
      </c>
      <c r="W14" s="49"/>
      <c r="X14" s="49"/>
      <c r="Y14" s="63">
        <f>D14/H14</f>
        <v>0.13253012048192772</v>
      </c>
      <c r="Z14" s="49"/>
      <c r="AA14" s="49"/>
      <c r="AB14" s="63">
        <f>D14/J14</f>
        <v>4.2777777777777777</v>
      </c>
      <c r="AC14" s="69"/>
      <c r="AD14" s="69"/>
    </row>
    <row r="15" spans="1:49" x14ac:dyDescent="0.25">
      <c r="A15" s="80"/>
      <c r="B15" s="47"/>
      <c r="C15" s="47"/>
      <c r="D15" s="81"/>
      <c r="E15" s="81"/>
      <c r="F15" s="81"/>
      <c r="G15" s="81"/>
      <c r="H15" s="81"/>
      <c r="I15" s="81"/>
      <c r="J15" s="81"/>
      <c r="K15" s="81"/>
      <c r="L15" s="81"/>
      <c r="M15" s="81"/>
      <c r="N15" s="81"/>
      <c r="O15" s="81"/>
      <c r="P15" s="81"/>
      <c r="Q15" s="81"/>
      <c r="R15" s="81"/>
      <c r="S15" s="81"/>
      <c r="T15" s="81"/>
      <c r="U15" s="81"/>
      <c r="V15" s="49"/>
      <c r="W15" s="49"/>
      <c r="X15" s="49"/>
      <c r="Y15" s="49"/>
      <c r="Z15" s="49"/>
      <c r="AA15" s="49"/>
      <c r="AB15" s="63"/>
      <c r="AC15" s="69"/>
      <c r="AD15" s="69"/>
    </row>
    <row r="16" spans="1:49" ht="18" x14ac:dyDescent="0.25">
      <c r="A16" s="82" t="s">
        <v>403</v>
      </c>
      <c r="B16" s="47" t="s">
        <v>404</v>
      </c>
      <c r="C16" s="47"/>
      <c r="D16" s="83"/>
      <c r="E16" s="84"/>
      <c r="F16" s="84"/>
      <c r="G16" s="84"/>
      <c r="H16" s="84"/>
      <c r="I16" s="84"/>
      <c r="J16" s="84"/>
      <c r="K16" s="84"/>
      <c r="L16" s="84"/>
      <c r="M16" s="84"/>
      <c r="N16" s="84"/>
      <c r="O16" s="84"/>
      <c r="P16" s="84"/>
      <c r="Q16" s="84"/>
      <c r="R16" s="84"/>
      <c r="S16" s="84"/>
      <c r="T16" s="84"/>
      <c r="U16" s="85"/>
      <c r="V16" s="49"/>
      <c r="W16" s="49"/>
      <c r="X16" s="49"/>
      <c r="Y16" s="49"/>
      <c r="Z16" s="49"/>
      <c r="AA16" s="49"/>
      <c r="AB16" s="63"/>
      <c r="AC16" s="69"/>
      <c r="AD16" s="69"/>
    </row>
    <row r="17" spans="1:30" x14ac:dyDescent="0.25">
      <c r="A17" s="48" t="s">
        <v>405</v>
      </c>
      <c r="B17" s="17" t="s">
        <v>406</v>
      </c>
      <c r="C17" s="49">
        <v>9</v>
      </c>
      <c r="D17" s="36">
        <v>3.211200664137853</v>
      </c>
      <c r="F17" s="86">
        <v>1425.4333495274864</v>
      </c>
      <c r="G17" s="87"/>
      <c r="H17" s="36">
        <v>16.07448187411115</v>
      </c>
      <c r="J17" s="88">
        <v>3.2109546306610088</v>
      </c>
      <c r="L17" s="89"/>
      <c r="M17" s="36">
        <v>2.7335805381142544</v>
      </c>
      <c r="N17" s="90">
        <v>0.70263291651192306</v>
      </c>
      <c r="O17" s="91"/>
      <c r="P17" s="36">
        <v>10.500000000000501</v>
      </c>
      <c r="Q17" s="91"/>
      <c r="R17" s="99">
        <v>18.353490210756039</v>
      </c>
      <c r="S17" s="91"/>
      <c r="T17" s="92">
        <v>15.460706570547062</v>
      </c>
      <c r="V17" s="17"/>
      <c r="W17" s="17"/>
      <c r="X17" s="17"/>
      <c r="Y17" s="17"/>
      <c r="Z17" s="17"/>
      <c r="AA17" s="17"/>
      <c r="AB17" s="93"/>
      <c r="AC17" s="69"/>
      <c r="AD17" s="69"/>
    </row>
    <row r="18" spans="1:30" x14ac:dyDescent="0.25">
      <c r="A18" s="48" t="s">
        <v>407</v>
      </c>
      <c r="B18" s="17" t="s">
        <v>408</v>
      </c>
      <c r="C18" s="49">
        <v>10</v>
      </c>
      <c r="D18" s="136">
        <v>21.422000000000001</v>
      </c>
      <c r="F18" s="86">
        <v>1049.7858694038414</v>
      </c>
      <c r="G18" s="87"/>
      <c r="H18" s="94">
        <v>14.243642197505533</v>
      </c>
      <c r="J18" s="88">
        <v>6.509746926003749</v>
      </c>
      <c r="L18" s="95"/>
      <c r="M18" s="94">
        <v>1.5344982148961648</v>
      </c>
      <c r="N18" s="90">
        <v>0.70344000836479703</v>
      </c>
      <c r="O18" s="91"/>
      <c r="P18" s="94">
        <v>7.0809922232982903</v>
      </c>
      <c r="Q18" s="91"/>
      <c r="R18" s="99">
        <v>18.896057950193253</v>
      </c>
      <c r="S18" s="91"/>
      <c r="T18" s="92">
        <v>15.581172194094863</v>
      </c>
      <c r="V18" s="17"/>
      <c r="W18" s="17"/>
      <c r="X18" s="17"/>
      <c r="Y18" s="17"/>
      <c r="Z18" s="17"/>
      <c r="AA18" s="17"/>
      <c r="AB18" s="93"/>
      <c r="AC18" s="69"/>
      <c r="AD18" s="69"/>
    </row>
    <row r="19" spans="1:30" x14ac:dyDescent="0.25">
      <c r="A19" s="48" t="s">
        <v>409</v>
      </c>
      <c r="B19" s="17" t="s">
        <v>410</v>
      </c>
      <c r="C19" s="49">
        <v>11</v>
      </c>
      <c r="D19" s="136">
        <v>1.5711526972642773</v>
      </c>
      <c r="F19" s="86">
        <v>80.612530858268912</v>
      </c>
      <c r="G19" s="87"/>
      <c r="H19" s="94">
        <v>1.5373849538253874</v>
      </c>
      <c r="J19" s="88">
        <v>0.47242228482026244</v>
      </c>
      <c r="L19" s="95"/>
      <c r="M19" s="94">
        <v>1.1085887036122872</v>
      </c>
      <c r="N19" s="90">
        <v>0.70336838983652605</v>
      </c>
      <c r="O19" s="91"/>
      <c r="P19" s="94">
        <v>8.1069079954420875</v>
      </c>
      <c r="Q19" s="91"/>
      <c r="R19" s="99">
        <v>18.874051134637995</v>
      </c>
      <c r="S19" s="91"/>
      <c r="T19" s="92">
        <v>15.577799824542581</v>
      </c>
      <c r="V19" s="134">
        <f>D19/H19</f>
        <v>1.0219644034858462</v>
      </c>
      <c r="W19" s="17"/>
      <c r="X19" s="17"/>
      <c r="Y19" s="93">
        <f>D19/M19</f>
        <v>1.4172548323329885</v>
      </c>
      <c r="Z19" s="17"/>
      <c r="AA19" s="17"/>
      <c r="AB19" s="93">
        <f>D19/J19</f>
        <v>3.3257378996463669</v>
      </c>
      <c r="AC19" s="69"/>
      <c r="AD19" s="69"/>
    </row>
    <row r="20" spans="1:30" x14ac:dyDescent="0.25">
      <c r="A20" s="48"/>
      <c r="B20" s="17"/>
      <c r="C20" s="49"/>
      <c r="D20" s="137"/>
      <c r="F20" s="96"/>
      <c r="G20" s="91"/>
      <c r="H20" s="97"/>
      <c r="J20" s="97"/>
      <c r="L20" s="98"/>
      <c r="M20" s="98"/>
      <c r="N20" s="91"/>
      <c r="O20" s="91"/>
      <c r="P20" s="98"/>
      <c r="Q20" s="91"/>
      <c r="R20" s="91"/>
      <c r="S20" s="91"/>
      <c r="T20" s="99"/>
      <c r="V20" s="17"/>
      <c r="W20" s="17"/>
      <c r="X20" s="17"/>
      <c r="Y20" s="17"/>
      <c r="Z20" s="17"/>
      <c r="AA20" s="17"/>
      <c r="AB20" s="93"/>
      <c r="AC20" s="69"/>
      <c r="AD20" s="69"/>
    </row>
    <row r="21" spans="1:30" x14ac:dyDescent="0.25">
      <c r="A21" s="48" t="s">
        <v>411</v>
      </c>
      <c r="B21" s="17" t="s">
        <v>412</v>
      </c>
      <c r="C21" s="49">
        <v>12</v>
      </c>
      <c r="D21" s="137">
        <v>10.466640889639816</v>
      </c>
      <c r="F21" s="74">
        <v>473</v>
      </c>
      <c r="G21" s="100"/>
      <c r="H21" s="101">
        <v>8.5</v>
      </c>
      <c r="J21" s="75">
        <v>2.9</v>
      </c>
      <c r="L21" s="102"/>
      <c r="M21" s="97">
        <v>1.1085887036122872</v>
      </c>
      <c r="N21" s="103">
        <v>0.70336838983652605</v>
      </c>
      <c r="O21" s="98"/>
      <c r="P21" s="101">
        <v>8.1069079954420875</v>
      </c>
      <c r="Q21" s="98"/>
      <c r="R21" s="99">
        <v>18.874051134637995</v>
      </c>
      <c r="S21" s="98"/>
      <c r="T21" s="104">
        <v>15.577799824542581</v>
      </c>
      <c r="V21" s="134">
        <f>D21/H21</f>
        <v>1.2313695164282137</v>
      </c>
      <c r="W21" s="17"/>
      <c r="X21" s="17"/>
      <c r="Y21" s="93">
        <f>D21/M21</f>
        <v>9.4414103765758473</v>
      </c>
      <c r="Z21" s="17"/>
      <c r="AA21" s="17"/>
      <c r="AB21" s="93">
        <f>D21/J21</f>
        <v>3.6091865136689023</v>
      </c>
      <c r="AC21" s="69"/>
      <c r="AD21" s="69"/>
    </row>
    <row r="22" spans="1:30" x14ac:dyDescent="0.25">
      <c r="A22" s="48"/>
      <c r="B22" s="17"/>
      <c r="C22" s="49"/>
      <c r="D22" s="105"/>
      <c r="E22" s="98"/>
      <c r="F22" s="91"/>
      <c r="G22" s="91"/>
      <c r="H22" s="91"/>
      <c r="I22" s="91"/>
      <c r="J22" s="91"/>
      <c r="K22" s="91"/>
      <c r="L22" s="91"/>
      <c r="M22" s="91"/>
      <c r="N22" s="91"/>
      <c r="O22" s="91"/>
      <c r="P22" s="91"/>
      <c r="Q22" s="91"/>
      <c r="R22" s="91"/>
      <c r="S22" s="91"/>
      <c r="T22" s="91"/>
      <c r="U22" s="106"/>
      <c r="V22" s="46"/>
      <c r="W22" s="46"/>
      <c r="X22" s="46"/>
      <c r="Y22" s="46"/>
      <c r="Z22" s="46"/>
      <c r="AA22" s="46"/>
      <c r="AB22" s="46"/>
      <c r="AC22" s="69"/>
      <c r="AD22" s="69"/>
    </row>
    <row r="23" spans="1:30" x14ac:dyDescent="0.25">
      <c r="A23" s="48" t="s">
        <v>413</v>
      </c>
      <c r="B23" s="17"/>
      <c r="C23" s="49">
        <v>13</v>
      </c>
      <c r="D23" s="107">
        <v>10</v>
      </c>
      <c r="E23" s="108">
        <v>5</v>
      </c>
      <c r="F23" s="109">
        <v>485</v>
      </c>
      <c r="G23" s="109">
        <v>205</v>
      </c>
      <c r="H23" s="108">
        <v>10.25</v>
      </c>
      <c r="I23" s="108">
        <v>5.75</v>
      </c>
      <c r="J23" s="108">
        <v>5.05</v>
      </c>
      <c r="K23" s="108">
        <v>3.25</v>
      </c>
      <c r="L23" s="110" t="s">
        <v>414</v>
      </c>
      <c r="M23" s="108">
        <v>2.9</v>
      </c>
      <c r="N23" s="111">
        <v>0.70334999999999992</v>
      </c>
      <c r="O23" s="112">
        <v>3.4999999999996145E-4</v>
      </c>
      <c r="P23" s="108">
        <v>7.5</v>
      </c>
      <c r="Q23" s="108">
        <v>1</v>
      </c>
      <c r="R23" s="135">
        <v>18.809999999999999</v>
      </c>
      <c r="S23" s="135">
        <v>0.13</v>
      </c>
      <c r="T23" s="113">
        <v>15.557500000000001</v>
      </c>
      <c r="U23" s="114">
        <v>3.2500000000000639E-2</v>
      </c>
      <c r="V23" s="67">
        <f>D23/F23</f>
        <v>2.0618556701030927E-2</v>
      </c>
      <c r="W23" s="49">
        <f>($D23-$E23)/(F23+G23)</f>
        <v>7.246376811594203E-3</v>
      </c>
      <c r="X23" s="49">
        <f>($D23+$E23)/(F23-G23)</f>
        <v>5.3571428571428568E-2</v>
      </c>
      <c r="Y23" s="63">
        <f>D23/H23</f>
        <v>0.97560975609756095</v>
      </c>
      <c r="Z23" s="63">
        <f>($D23-$E23)/(H23+I23)</f>
        <v>0.3125</v>
      </c>
      <c r="AA23" s="63">
        <f>($D23+$E23)/(H23-I23)</f>
        <v>3.3333333333333335</v>
      </c>
      <c r="AB23" s="63">
        <f>D23/J23</f>
        <v>1.9801980198019802</v>
      </c>
      <c r="AC23" s="63">
        <f>($D23-$E23)/(J23+K23)</f>
        <v>0.60240963855421681</v>
      </c>
      <c r="AD23" s="63">
        <f>($D23+$E23)/(J23-K23)</f>
        <v>8.3333333333333339</v>
      </c>
    </row>
    <row r="24" spans="1:30" x14ac:dyDescent="0.25">
      <c r="A24" s="80"/>
      <c r="B24" s="47"/>
      <c r="C24" s="47"/>
      <c r="D24" s="115"/>
      <c r="E24" s="115"/>
      <c r="F24" s="115"/>
      <c r="G24" s="115"/>
      <c r="H24" s="115"/>
      <c r="I24" s="115"/>
      <c r="J24" s="115"/>
      <c r="K24" s="115"/>
      <c r="L24" s="115"/>
      <c r="M24" s="115"/>
      <c r="N24" s="115"/>
      <c r="O24" s="115"/>
      <c r="P24" s="115"/>
      <c r="Q24" s="115"/>
      <c r="R24" s="115"/>
      <c r="S24" s="115"/>
      <c r="T24" s="115"/>
      <c r="U24" s="115"/>
    </row>
    <row r="25" spans="1:30" x14ac:dyDescent="0.25">
      <c r="B25" s="47"/>
      <c r="C25" s="47"/>
      <c r="D25" s="115"/>
      <c r="E25" s="115"/>
      <c r="F25" s="115"/>
      <c r="G25" s="115"/>
      <c r="H25" s="115"/>
      <c r="I25" s="115"/>
      <c r="J25" s="115"/>
      <c r="K25" s="115"/>
      <c r="L25" s="115"/>
      <c r="M25" s="115"/>
      <c r="N25" s="115"/>
    </row>
    <row r="26" spans="1:30" ht="15.95" customHeight="1" x14ac:dyDescent="0.25">
      <c r="A26" s="141" t="s">
        <v>415</v>
      </c>
      <c r="B26" s="140" t="s">
        <v>416</v>
      </c>
      <c r="C26" s="140"/>
      <c r="D26" s="140"/>
      <c r="E26" s="140"/>
      <c r="F26" s="140"/>
      <c r="G26" s="140"/>
      <c r="H26" s="140"/>
      <c r="I26" s="140"/>
      <c r="J26" s="115"/>
      <c r="K26" s="115"/>
      <c r="L26" s="115"/>
      <c r="M26" s="115"/>
      <c r="N26" s="115"/>
      <c r="V26" s="116"/>
      <c r="W26" s="116"/>
      <c r="X26" s="116"/>
      <c r="Y26" s="116"/>
      <c r="Z26" s="116"/>
      <c r="AA26" s="116"/>
      <c r="AB26" s="116"/>
      <c r="AC26" s="116"/>
      <c r="AD26" s="116"/>
    </row>
    <row r="27" spans="1:30" x14ac:dyDescent="0.25">
      <c r="A27" s="141"/>
      <c r="B27" s="140"/>
      <c r="C27" s="140"/>
      <c r="D27" s="140"/>
      <c r="E27" s="140"/>
      <c r="F27" s="140"/>
      <c r="G27" s="140"/>
      <c r="H27" s="140"/>
      <c r="I27" s="140"/>
      <c r="J27" s="115"/>
      <c r="K27" s="115"/>
      <c r="L27" s="115"/>
      <c r="M27" s="115"/>
      <c r="N27" s="115"/>
      <c r="V27" s="116"/>
      <c r="W27" s="116"/>
      <c r="X27" s="116"/>
      <c r="Y27" s="116"/>
      <c r="Z27" s="116"/>
      <c r="AA27" s="116"/>
      <c r="AB27" s="116"/>
      <c r="AC27" s="116"/>
      <c r="AD27" s="116"/>
    </row>
    <row r="28" spans="1:30" x14ac:dyDescent="0.25">
      <c r="A28" s="141"/>
      <c r="B28" s="140"/>
      <c r="C28" s="140"/>
      <c r="D28" s="140"/>
      <c r="E28" s="140"/>
      <c r="F28" s="140"/>
      <c r="G28" s="140"/>
      <c r="H28" s="140"/>
      <c r="I28" s="140"/>
      <c r="J28" s="115"/>
      <c r="K28" s="115"/>
      <c r="L28" s="115"/>
      <c r="M28" s="115"/>
      <c r="N28" s="115"/>
      <c r="V28" s="116"/>
      <c r="W28" s="116"/>
      <c r="X28" s="116"/>
      <c r="Y28" s="116"/>
      <c r="Z28" s="116"/>
      <c r="AA28" s="116"/>
      <c r="AB28" s="116"/>
      <c r="AC28" s="116"/>
      <c r="AD28" s="116"/>
    </row>
    <row r="29" spans="1:30" x14ac:dyDescent="0.25">
      <c r="A29" s="141"/>
      <c r="B29" s="140"/>
      <c r="C29" s="140"/>
      <c r="D29" s="140"/>
      <c r="E29" s="140"/>
      <c r="F29" s="140"/>
      <c r="G29" s="140"/>
      <c r="H29" s="140"/>
      <c r="I29" s="140"/>
      <c r="J29" s="115"/>
      <c r="K29" s="115"/>
      <c r="L29" s="115"/>
      <c r="M29" s="115"/>
      <c r="N29" s="115"/>
      <c r="V29" s="116"/>
      <c r="W29" s="116"/>
      <c r="X29" s="116"/>
      <c r="Y29" s="116"/>
      <c r="Z29" s="116"/>
      <c r="AA29" s="116"/>
      <c r="AB29" s="116"/>
      <c r="AC29" s="116"/>
      <c r="AD29" s="116"/>
    </row>
    <row r="30" spans="1:30" x14ac:dyDescent="0.25">
      <c r="A30" s="141"/>
      <c r="B30" s="140"/>
      <c r="C30" s="140"/>
      <c r="D30" s="140"/>
      <c r="E30" s="140"/>
      <c r="F30" s="140"/>
      <c r="G30" s="140"/>
      <c r="H30" s="140"/>
      <c r="I30" s="140"/>
      <c r="J30" s="115"/>
      <c r="K30" s="115"/>
      <c r="L30" s="115"/>
      <c r="M30" s="115"/>
      <c r="N30" s="115"/>
      <c r="V30" s="116"/>
      <c r="W30" s="116"/>
      <c r="X30" s="116"/>
      <c r="Y30" s="116"/>
      <c r="Z30" s="116"/>
      <c r="AA30" s="116"/>
      <c r="AB30" s="116"/>
      <c r="AC30" s="116"/>
      <c r="AD30" s="116"/>
    </row>
    <row r="31" spans="1:30" x14ac:dyDescent="0.25">
      <c r="A31" s="141"/>
      <c r="B31" s="140"/>
      <c r="C31" s="140"/>
      <c r="D31" s="140"/>
      <c r="E31" s="140"/>
      <c r="F31" s="140"/>
      <c r="G31" s="140"/>
      <c r="H31" s="140"/>
      <c r="I31" s="140"/>
      <c r="J31" s="115"/>
      <c r="K31" s="115"/>
      <c r="L31" s="115"/>
      <c r="M31" s="115"/>
      <c r="N31" s="115"/>
    </row>
    <row r="32" spans="1:30" x14ac:dyDescent="0.25">
      <c r="A32" s="80"/>
      <c r="B32" s="117"/>
      <c r="C32" s="117"/>
      <c r="D32" s="117"/>
      <c r="E32" s="117"/>
      <c r="F32" s="117"/>
      <c r="G32" s="117"/>
      <c r="H32" s="117"/>
      <c r="I32" s="117"/>
      <c r="J32" s="115"/>
      <c r="K32" s="115"/>
      <c r="L32" s="115"/>
      <c r="M32" s="115"/>
      <c r="N32" s="115"/>
    </row>
    <row r="33" spans="1:14" x14ac:dyDescent="0.25">
      <c r="A33" s="48" t="s">
        <v>417</v>
      </c>
      <c r="B33" s="17"/>
      <c r="C33" s="17"/>
      <c r="D33" s="49"/>
      <c r="E33" s="49"/>
      <c r="F33" s="49"/>
      <c r="G33" s="49"/>
      <c r="H33" s="49"/>
      <c r="I33" s="49"/>
      <c r="J33" s="115"/>
      <c r="K33" s="115"/>
      <c r="L33" s="115"/>
      <c r="M33" s="115"/>
      <c r="N33" s="115"/>
    </row>
    <row r="34" spans="1:14" ht="15.95" customHeight="1" x14ac:dyDescent="0.25">
      <c r="A34" s="140" t="s">
        <v>418</v>
      </c>
      <c r="B34" s="142" t="s">
        <v>419</v>
      </c>
      <c r="C34" s="142"/>
      <c r="D34" s="142"/>
      <c r="E34" s="142"/>
      <c r="F34" s="142"/>
      <c r="G34" s="142"/>
      <c r="H34" s="142"/>
      <c r="I34" s="142"/>
      <c r="J34" s="115"/>
      <c r="K34" s="115"/>
      <c r="L34" s="115"/>
      <c r="M34" s="115"/>
      <c r="N34" s="115"/>
    </row>
    <row r="35" spans="1:14" x14ac:dyDescent="0.25">
      <c r="A35" s="140"/>
      <c r="B35" s="142"/>
      <c r="C35" s="142"/>
      <c r="D35" s="142"/>
      <c r="E35" s="142"/>
      <c r="F35" s="142"/>
      <c r="G35" s="142"/>
      <c r="H35" s="142"/>
      <c r="I35" s="142"/>
      <c r="J35" s="115"/>
      <c r="K35" s="115"/>
      <c r="L35" s="115"/>
      <c r="M35" s="115"/>
      <c r="N35" s="115"/>
    </row>
    <row r="36" spans="1:14" x14ac:dyDescent="0.25">
      <c r="A36" s="140"/>
      <c r="B36" s="142"/>
      <c r="C36" s="142"/>
      <c r="D36" s="142"/>
      <c r="E36" s="142"/>
      <c r="F36" s="142"/>
      <c r="G36" s="142"/>
      <c r="H36" s="142"/>
      <c r="I36" s="142"/>
      <c r="J36" s="115"/>
      <c r="K36" s="115"/>
      <c r="L36" s="115"/>
      <c r="M36" s="115"/>
      <c r="N36" s="115"/>
    </row>
    <row r="37" spans="1:14" x14ac:dyDescent="0.25">
      <c r="A37" s="140"/>
      <c r="B37" s="142"/>
      <c r="C37" s="142"/>
      <c r="D37" s="142"/>
      <c r="E37" s="142"/>
      <c r="F37" s="142"/>
      <c r="G37" s="142"/>
      <c r="H37" s="142"/>
      <c r="I37" s="142"/>
      <c r="J37" s="115"/>
      <c r="K37" s="115"/>
      <c r="L37" s="115"/>
      <c r="M37" s="115"/>
      <c r="N37" s="115"/>
    </row>
    <row r="38" spans="1:14" x14ac:dyDescent="0.25">
      <c r="A38" s="140"/>
      <c r="B38" s="142"/>
      <c r="C38" s="142"/>
      <c r="D38" s="142"/>
      <c r="E38" s="142"/>
      <c r="F38" s="142"/>
      <c r="G38" s="142"/>
      <c r="H38" s="142"/>
      <c r="I38" s="142"/>
      <c r="J38" s="115"/>
      <c r="K38" s="115"/>
      <c r="L38" s="115"/>
      <c r="M38" s="115"/>
      <c r="N38" s="115"/>
    </row>
    <row r="39" spans="1:14" x14ac:dyDescent="0.25">
      <c r="A39" s="140"/>
      <c r="B39" s="142"/>
      <c r="C39" s="142"/>
      <c r="D39" s="142"/>
      <c r="E39" s="142"/>
      <c r="F39" s="142"/>
      <c r="G39" s="142"/>
      <c r="H39" s="142"/>
      <c r="I39" s="142"/>
      <c r="J39" s="115"/>
      <c r="K39" s="115"/>
      <c r="L39" s="115"/>
      <c r="M39" s="115"/>
      <c r="N39" s="115"/>
    </row>
    <row r="40" spans="1:14" x14ac:dyDescent="0.25">
      <c r="A40" s="140"/>
      <c r="B40" s="142"/>
      <c r="C40" s="142"/>
      <c r="D40" s="142"/>
      <c r="E40" s="142"/>
      <c r="F40" s="142"/>
      <c r="G40" s="142"/>
      <c r="H40" s="142"/>
      <c r="I40" s="142"/>
      <c r="J40" s="115"/>
      <c r="K40" s="115"/>
      <c r="L40" s="115"/>
      <c r="M40" s="115"/>
      <c r="N40" s="115"/>
    </row>
    <row r="41" spans="1:14" x14ac:dyDescent="0.25">
      <c r="A41" s="140"/>
      <c r="B41" s="142"/>
      <c r="C41" s="142"/>
      <c r="D41" s="142"/>
      <c r="E41" s="142"/>
      <c r="F41" s="142"/>
      <c r="G41" s="142"/>
      <c r="H41" s="142"/>
      <c r="I41" s="142"/>
      <c r="J41" s="115"/>
      <c r="K41" s="115"/>
      <c r="L41" s="115"/>
      <c r="M41" s="115"/>
      <c r="N41" s="115"/>
    </row>
    <row r="42" spans="1:14" ht="15.95" customHeight="1" x14ac:dyDescent="0.25">
      <c r="A42" s="140" t="s">
        <v>420</v>
      </c>
      <c r="B42" s="140" t="s">
        <v>472</v>
      </c>
      <c r="C42" s="140"/>
      <c r="D42" s="140"/>
      <c r="E42" s="140"/>
      <c r="F42" s="140"/>
      <c r="G42" s="140"/>
      <c r="H42" s="140"/>
      <c r="I42" s="140"/>
      <c r="J42" s="115"/>
      <c r="K42" s="115"/>
      <c r="L42" s="115"/>
      <c r="M42" s="115"/>
      <c r="N42" s="115"/>
    </row>
    <row r="43" spans="1:14" x14ac:dyDescent="0.25">
      <c r="A43" s="140"/>
      <c r="B43" s="140"/>
      <c r="C43" s="140"/>
      <c r="D43" s="140"/>
      <c r="E43" s="140"/>
      <c r="F43" s="140"/>
      <c r="G43" s="140"/>
      <c r="H43" s="140"/>
      <c r="I43" s="140"/>
      <c r="J43" s="115"/>
      <c r="K43" s="115"/>
      <c r="L43" s="115"/>
      <c r="M43" s="115"/>
      <c r="N43" s="115"/>
    </row>
    <row r="44" spans="1:14" x14ac:dyDescent="0.25">
      <c r="A44" s="140"/>
      <c r="B44" s="140"/>
      <c r="C44" s="140"/>
      <c r="D44" s="140"/>
      <c r="E44" s="140"/>
      <c r="F44" s="140"/>
      <c r="G44" s="140"/>
      <c r="H44" s="140"/>
      <c r="I44" s="140"/>
      <c r="J44" s="115"/>
      <c r="K44" s="115"/>
      <c r="L44" s="115"/>
      <c r="M44" s="115"/>
      <c r="N44" s="115"/>
    </row>
    <row r="45" spans="1:14" x14ac:dyDescent="0.25">
      <c r="A45" s="140"/>
      <c r="B45" s="140"/>
      <c r="C45" s="140"/>
      <c r="D45" s="140"/>
      <c r="E45" s="140"/>
      <c r="F45" s="140"/>
      <c r="G45" s="140"/>
      <c r="H45" s="140"/>
      <c r="I45" s="140"/>
      <c r="J45" s="115"/>
      <c r="K45" s="115"/>
      <c r="L45" s="115"/>
      <c r="M45" s="115"/>
      <c r="N45" s="115"/>
    </row>
    <row r="46" spans="1:14" ht="15.95" customHeight="1" x14ac:dyDescent="0.25">
      <c r="A46" s="140" t="s">
        <v>421</v>
      </c>
      <c r="B46" s="140" t="s">
        <v>422</v>
      </c>
      <c r="C46" s="140"/>
      <c r="D46" s="140"/>
      <c r="E46" s="140"/>
      <c r="F46" s="140"/>
      <c r="G46" s="140"/>
      <c r="H46" s="140"/>
      <c r="I46" s="140"/>
      <c r="J46" s="115"/>
      <c r="K46" s="115"/>
      <c r="L46" s="115"/>
      <c r="M46" s="115"/>
      <c r="N46" s="115"/>
    </row>
    <row r="47" spans="1:14" x14ac:dyDescent="0.25">
      <c r="A47" s="140"/>
      <c r="B47" s="140"/>
      <c r="C47" s="140"/>
      <c r="D47" s="140"/>
      <c r="E47" s="140"/>
      <c r="F47" s="140"/>
      <c r="G47" s="140"/>
      <c r="H47" s="140"/>
      <c r="I47" s="140"/>
      <c r="J47" s="115"/>
      <c r="K47" s="115"/>
      <c r="L47" s="115"/>
      <c r="M47" s="115"/>
      <c r="N47" s="115"/>
    </row>
    <row r="48" spans="1:14" ht="15.95" customHeight="1" x14ac:dyDescent="0.25">
      <c r="A48" s="140"/>
      <c r="B48" s="140"/>
      <c r="C48" s="140"/>
      <c r="D48" s="140"/>
      <c r="E48" s="140"/>
      <c r="F48" s="140"/>
      <c r="G48" s="140"/>
      <c r="H48" s="140"/>
      <c r="I48" s="140"/>
      <c r="J48" s="115"/>
      <c r="K48" s="115"/>
      <c r="L48" s="115"/>
      <c r="M48" s="115"/>
      <c r="N48" s="115"/>
    </row>
    <row r="49" spans="1:14" x14ac:dyDescent="0.25">
      <c r="A49" s="140"/>
      <c r="B49" s="140"/>
      <c r="C49" s="140"/>
      <c r="D49" s="140"/>
      <c r="E49" s="140"/>
      <c r="F49" s="140"/>
      <c r="G49" s="140"/>
      <c r="H49" s="140"/>
      <c r="I49" s="140"/>
      <c r="J49" s="115"/>
      <c r="K49" s="115"/>
      <c r="L49" s="115"/>
      <c r="M49" s="115"/>
      <c r="N49" s="115"/>
    </row>
    <row r="50" spans="1:14" x14ac:dyDescent="0.25">
      <c r="A50" s="140"/>
      <c r="B50" s="140"/>
      <c r="C50" s="140"/>
      <c r="D50" s="140"/>
      <c r="E50" s="140"/>
      <c r="F50" s="140"/>
      <c r="G50" s="140"/>
      <c r="H50" s="140"/>
      <c r="I50" s="140"/>
      <c r="J50" s="115"/>
      <c r="K50" s="115"/>
      <c r="L50" s="115"/>
      <c r="M50" s="115"/>
      <c r="N50" s="115"/>
    </row>
    <row r="51" spans="1:14" x14ac:dyDescent="0.25">
      <c r="A51" s="140"/>
      <c r="B51" s="140"/>
      <c r="C51" s="140"/>
      <c r="D51" s="140"/>
      <c r="E51" s="140"/>
      <c r="F51" s="140"/>
      <c r="G51" s="140"/>
      <c r="H51" s="140"/>
      <c r="I51" s="140"/>
      <c r="J51" s="115"/>
      <c r="K51" s="115"/>
      <c r="L51" s="115"/>
      <c r="M51" s="115"/>
      <c r="N51" s="115"/>
    </row>
    <row r="52" spans="1:14" x14ac:dyDescent="0.25">
      <c r="A52" s="140"/>
      <c r="B52" s="140"/>
      <c r="C52" s="140"/>
      <c r="D52" s="140"/>
      <c r="E52" s="140"/>
      <c r="F52" s="140"/>
      <c r="G52" s="140"/>
      <c r="H52" s="140"/>
      <c r="I52" s="140"/>
      <c r="J52" s="115"/>
      <c r="K52" s="115"/>
      <c r="L52" s="115"/>
      <c r="M52" s="115"/>
      <c r="N52" s="115"/>
    </row>
    <row r="53" spans="1:14" x14ac:dyDescent="0.25">
      <c r="A53" s="140"/>
      <c r="B53" s="140"/>
      <c r="C53" s="140"/>
      <c r="D53" s="140"/>
      <c r="E53" s="140"/>
      <c r="F53" s="140"/>
      <c r="G53" s="140"/>
      <c r="H53" s="140"/>
      <c r="I53" s="140"/>
      <c r="J53" s="115"/>
      <c r="K53" s="115"/>
      <c r="L53" s="115"/>
      <c r="M53" s="115"/>
      <c r="N53" s="115"/>
    </row>
    <row r="54" spans="1:14" x14ac:dyDescent="0.25">
      <c r="A54" s="140"/>
      <c r="B54" s="140"/>
      <c r="C54" s="140"/>
      <c r="D54" s="140"/>
      <c r="E54" s="140"/>
      <c r="F54" s="140"/>
      <c r="G54" s="140"/>
      <c r="H54" s="140"/>
      <c r="I54" s="140"/>
      <c r="J54" s="115"/>
      <c r="K54" s="115"/>
      <c r="L54" s="115"/>
      <c r="M54" s="115"/>
      <c r="N54" s="115"/>
    </row>
    <row r="55" spans="1:14" x14ac:dyDescent="0.25">
      <c r="A55" s="140"/>
      <c r="B55" s="140"/>
      <c r="C55" s="140"/>
      <c r="D55" s="140"/>
      <c r="E55" s="140"/>
      <c r="F55" s="140"/>
      <c r="G55" s="140"/>
      <c r="H55" s="140"/>
      <c r="I55" s="140"/>
      <c r="J55" s="115"/>
      <c r="K55" s="115"/>
      <c r="L55" s="115"/>
      <c r="M55" s="115"/>
      <c r="N55" s="115"/>
    </row>
    <row r="56" spans="1:14" x14ac:dyDescent="0.25">
      <c r="A56" s="140"/>
      <c r="B56" s="140"/>
      <c r="C56" s="140"/>
      <c r="D56" s="140"/>
      <c r="E56" s="140"/>
      <c r="F56" s="140"/>
      <c r="G56" s="140"/>
      <c r="H56" s="140"/>
      <c r="I56" s="140"/>
      <c r="J56" s="115"/>
      <c r="K56" s="115"/>
      <c r="L56" s="115"/>
      <c r="M56" s="115"/>
      <c r="N56" s="115"/>
    </row>
    <row r="57" spans="1:14" ht="15.95" customHeight="1" x14ac:dyDescent="0.25">
      <c r="A57" s="118" t="s">
        <v>423</v>
      </c>
      <c r="B57" s="140" t="s">
        <v>424</v>
      </c>
      <c r="C57" s="140"/>
      <c r="D57" s="140"/>
      <c r="E57" s="140"/>
      <c r="F57" s="140"/>
      <c r="G57" s="140"/>
      <c r="H57" s="140"/>
      <c r="I57" s="140"/>
      <c r="J57" s="115"/>
      <c r="K57" s="115"/>
      <c r="L57" s="115"/>
      <c r="M57" s="115"/>
      <c r="N57" s="115"/>
    </row>
    <row r="58" spans="1:14" x14ac:dyDescent="0.25">
      <c r="A58" s="25" t="s">
        <v>425</v>
      </c>
      <c r="B58" s="119" t="s">
        <v>426</v>
      </c>
      <c r="C58" s="118"/>
      <c r="D58" s="118"/>
      <c r="E58" s="118"/>
      <c r="F58" s="118"/>
      <c r="G58" s="118"/>
      <c r="H58" s="118"/>
      <c r="I58" s="118"/>
      <c r="J58" s="115"/>
      <c r="K58" s="115"/>
      <c r="L58" s="115"/>
      <c r="M58" s="115"/>
      <c r="N58" s="115"/>
    </row>
    <row r="59" spans="1:14" x14ac:dyDescent="0.25">
      <c r="A59" s="140" t="s">
        <v>427</v>
      </c>
      <c r="B59" s="140" t="s">
        <v>428</v>
      </c>
      <c r="C59" s="140"/>
      <c r="D59" s="140"/>
      <c r="E59" s="140"/>
      <c r="F59" s="140"/>
      <c r="G59" s="140"/>
      <c r="H59" s="140"/>
      <c r="I59" s="140"/>
      <c r="J59" s="81"/>
      <c r="K59" s="81"/>
      <c r="L59" s="81"/>
      <c r="M59" s="81"/>
      <c r="N59" s="81"/>
    </row>
    <row r="60" spans="1:14" x14ac:dyDescent="0.25">
      <c r="A60" s="140"/>
      <c r="B60" s="140"/>
      <c r="C60" s="140"/>
      <c r="D60" s="140"/>
      <c r="E60" s="140"/>
      <c r="F60" s="140"/>
      <c r="G60" s="140"/>
      <c r="H60" s="140"/>
      <c r="I60" s="140"/>
      <c r="J60" s="81"/>
      <c r="K60" s="81"/>
      <c r="L60" s="81"/>
      <c r="M60" s="81"/>
      <c r="N60" s="81"/>
    </row>
    <row r="61" spans="1:14" x14ac:dyDescent="0.25">
      <c r="A61" s="140"/>
      <c r="B61" s="140"/>
      <c r="C61" s="140"/>
      <c r="D61" s="140"/>
      <c r="E61" s="140"/>
      <c r="F61" s="140"/>
      <c r="G61" s="140"/>
      <c r="H61" s="140"/>
      <c r="I61" s="140"/>
      <c r="J61" s="81"/>
      <c r="K61" s="81"/>
      <c r="L61" s="81"/>
      <c r="M61" s="81"/>
      <c r="N61" s="81"/>
    </row>
    <row r="62" spans="1:14" ht="18" customHeight="1" x14ac:dyDescent="0.25">
      <c r="A62" s="140" t="s">
        <v>429</v>
      </c>
      <c r="B62" s="140" t="s">
        <v>430</v>
      </c>
      <c r="C62" s="140"/>
      <c r="D62" s="140"/>
      <c r="E62" s="140"/>
      <c r="F62" s="140"/>
      <c r="G62" s="140"/>
      <c r="H62" s="140"/>
      <c r="I62" s="140"/>
      <c r="J62" s="47"/>
      <c r="K62" s="47"/>
      <c r="L62" s="47"/>
      <c r="M62" s="47"/>
      <c r="N62" s="47"/>
    </row>
    <row r="63" spans="1:14" x14ac:dyDescent="0.25">
      <c r="A63" s="140"/>
      <c r="B63" s="140"/>
      <c r="C63" s="140"/>
      <c r="D63" s="140"/>
      <c r="E63" s="140"/>
      <c r="F63" s="140"/>
      <c r="G63" s="140"/>
      <c r="H63" s="140"/>
      <c r="I63" s="140"/>
      <c r="J63" s="47"/>
      <c r="K63" s="47"/>
      <c r="L63" s="47"/>
      <c r="M63" s="47"/>
      <c r="N63" s="47"/>
    </row>
    <row r="64" spans="1:14" x14ac:dyDescent="0.25">
      <c r="A64" s="140"/>
      <c r="B64" s="140"/>
      <c r="C64" s="140"/>
      <c r="D64" s="140"/>
      <c r="E64" s="140"/>
      <c r="F64" s="140"/>
      <c r="G64" s="140"/>
      <c r="H64" s="140"/>
      <c r="I64" s="140"/>
      <c r="J64" s="47"/>
      <c r="K64" s="47"/>
      <c r="L64" s="47"/>
      <c r="M64" s="47"/>
      <c r="N64" s="47"/>
    </row>
    <row r="65" spans="1:21" x14ac:dyDescent="0.25">
      <c r="A65" s="140"/>
      <c r="B65" s="140"/>
      <c r="C65" s="140"/>
      <c r="D65" s="140"/>
      <c r="E65" s="140"/>
      <c r="F65" s="140"/>
      <c r="G65" s="140"/>
      <c r="H65" s="140"/>
      <c r="I65" s="140"/>
      <c r="J65" s="47"/>
      <c r="K65" s="47"/>
      <c r="L65" s="47"/>
      <c r="M65" s="47"/>
      <c r="N65" s="47"/>
    </row>
    <row r="66" spans="1:21" ht="18" customHeight="1" x14ac:dyDescent="0.25">
      <c r="A66" s="140"/>
      <c r="B66" s="140"/>
      <c r="C66" s="140"/>
      <c r="D66" s="140"/>
      <c r="E66" s="140"/>
      <c r="F66" s="140"/>
      <c r="G66" s="140"/>
      <c r="H66" s="140"/>
      <c r="I66" s="140"/>
      <c r="J66" s="47"/>
      <c r="K66" s="47"/>
      <c r="L66" s="47"/>
      <c r="M66" s="47"/>
      <c r="N66" s="47"/>
    </row>
    <row r="67" spans="1:21" x14ac:dyDescent="0.25">
      <c r="A67" s="144" t="s">
        <v>431</v>
      </c>
      <c r="B67" s="140" t="s">
        <v>432</v>
      </c>
      <c r="C67" s="140"/>
      <c r="D67" s="140"/>
      <c r="E67" s="140"/>
      <c r="F67" s="140"/>
      <c r="G67" s="140"/>
      <c r="H67" s="140"/>
      <c r="I67" s="140"/>
      <c r="J67" s="47"/>
      <c r="K67" s="47"/>
      <c r="L67" s="47"/>
      <c r="M67" s="47"/>
      <c r="N67" s="47"/>
    </row>
    <row r="68" spans="1:21" x14ac:dyDescent="0.25">
      <c r="A68" s="144"/>
      <c r="B68" s="140"/>
      <c r="C68" s="140"/>
      <c r="D68" s="140"/>
      <c r="E68" s="140"/>
      <c r="F68" s="140"/>
      <c r="G68" s="140"/>
      <c r="H68" s="140"/>
      <c r="I68" s="140"/>
      <c r="J68" s="47"/>
      <c r="K68" s="47"/>
      <c r="L68" s="47"/>
      <c r="M68" s="47"/>
      <c r="N68" s="47"/>
    </row>
    <row r="69" spans="1:21" ht="15.95" customHeight="1" x14ac:dyDescent="0.25">
      <c r="A69" s="25" t="s">
        <v>433</v>
      </c>
      <c r="B69" s="119" t="s">
        <v>434</v>
      </c>
      <c r="C69" s="119"/>
      <c r="D69" s="119"/>
      <c r="E69" s="119"/>
      <c r="F69" s="119"/>
      <c r="G69" s="17"/>
      <c r="H69" s="17"/>
      <c r="I69" s="17"/>
      <c r="J69" s="47"/>
      <c r="K69" s="47"/>
      <c r="L69" s="47"/>
      <c r="M69" s="47"/>
      <c r="N69" s="47"/>
    </row>
    <row r="70" spans="1:21" ht="16.5" x14ac:dyDescent="0.25">
      <c r="A70" s="25" t="s">
        <v>435</v>
      </c>
      <c r="B70" s="119" t="s">
        <v>436</v>
      </c>
      <c r="C70" s="119"/>
      <c r="D70" s="119"/>
      <c r="E70" s="119"/>
      <c r="F70" s="119"/>
      <c r="G70" s="17"/>
      <c r="H70" s="17"/>
      <c r="I70" s="17"/>
      <c r="J70" s="47"/>
      <c r="K70" s="47"/>
      <c r="L70" s="47"/>
      <c r="M70" s="47"/>
      <c r="N70" s="47"/>
    </row>
    <row r="71" spans="1:21" x14ac:dyDescent="0.25">
      <c r="A71" s="25" t="s">
        <v>437</v>
      </c>
      <c r="B71" s="119" t="s">
        <v>438</v>
      </c>
      <c r="C71" s="119"/>
      <c r="D71" s="119"/>
      <c r="E71" s="119"/>
      <c r="F71" s="119"/>
      <c r="G71" s="17"/>
      <c r="H71" s="17"/>
      <c r="I71" s="17"/>
      <c r="J71" s="47"/>
      <c r="K71" s="47"/>
      <c r="L71" s="47"/>
      <c r="M71" s="47"/>
      <c r="N71" s="47"/>
    </row>
    <row r="72" spans="1:21" ht="15.95" customHeight="1" x14ac:dyDescent="0.25">
      <c r="A72" s="144" t="s">
        <v>439</v>
      </c>
      <c r="B72" s="140" t="s">
        <v>461</v>
      </c>
      <c r="C72" s="140"/>
      <c r="D72" s="140"/>
      <c r="E72" s="140"/>
      <c r="F72" s="140"/>
      <c r="G72" s="140"/>
      <c r="H72" s="140"/>
      <c r="I72" s="140"/>
      <c r="J72" s="47"/>
      <c r="K72" s="47"/>
      <c r="L72" s="47"/>
      <c r="M72" s="47"/>
      <c r="N72" s="47"/>
    </row>
    <row r="73" spans="1:21" ht="15.95" customHeight="1" x14ac:dyDescent="0.25">
      <c r="A73" s="144"/>
      <c r="B73" s="140"/>
      <c r="C73" s="140"/>
      <c r="D73" s="140"/>
      <c r="E73" s="140"/>
      <c r="F73" s="140"/>
      <c r="G73" s="140"/>
      <c r="H73" s="140"/>
      <c r="I73" s="140"/>
      <c r="J73" s="47"/>
      <c r="K73" s="47"/>
      <c r="L73" s="47"/>
      <c r="M73" s="47"/>
      <c r="N73" s="47"/>
    </row>
    <row r="74" spans="1:21" x14ac:dyDescent="0.25">
      <c r="A74" s="144"/>
      <c r="B74" s="140"/>
      <c r="C74" s="140"/>
      <c r="D74" s="140"/>
      <c r="E74" s="140"/>
      <c r="F74" s="140"/>
      <c r="G74" s="140"/>
      <c r="H74" s="140"/>
      <c r="I74" s="140"/>
      <c r="J74" s="47"/>
      <c r="K74" s="47"/>
      <c r="L74" s="47"/>
      <c r="M74" s="47"/>
      <c r="N74" s="47"/>
    </row>
    <row r="75" spans="1:21" ht="15.95" customHeight="1" x14ac:dyDescent="0.25">
      <c r="A75" s="144" t="s">
        <v>440</v>
      </c>
      <c r="B75" s="140" t="s">
        <v>441</v>
      </c>
      <c r="C75" s="140"/>
      <c r="D75" s="140"/>
      <c r="E75" s="140"/>
      <c r="F75" s="140"/>
      <c r="G75" s="140"/>
      <c r="H75" s="140"/>
      <c r="I75" s="140"/>
      <c r="J75" s="47"/>
      <c r="K75" s="47"/>
      <c r="L75" s="47"/>
      <c r="M75" s="47"/>
      <c r="N75" s="47"/>
      <c r="O75" s="47"/>
      <c r="P75" s="47"/>
      <c r="Q75" s="47"/>
      <c r="R75" s="47"/>
      <c r="S75" s="47"/>
      <c r="T75" s="47"/>
      <c r="U75" s="47"/>
    </row>
    <row r="76" spans="1:21" ht="15.95" customHeight="1" x14ac:dyDescent="0.25">
      <c r="A76" s="144"/>
      <c r="B76" s="140"/>
      <c r="C76" s="140"/>
      <c r="D76" s="140"/>
      <c r="E76" s="140"/>
      <c r="F76" s="140"/>
      <c r="G76" s="140"/>
      <c r="H76" s="140"/>
      <c r="I76" s="140"/>
      <c r="J76" s="47"/>
      <c r="K76" s="47"/>
      <c r="L76" s="47"/>
      <c r="M76" s="47"/>
      <c r="N76" s="47"/>
      <c r="O76" s="47"/>
      <c r="P76" s="47"/>
      <c r="Q76" s="47"/>
      <c r="R76" s="47"/>
      <c r="S76" s="47"/>
      <c r="T76" s="47"/>
      <c r="U76" s="47"/>
    </row>
    <row r="77" spans="1:21" x14ac:dyDescent="0.25">
      <c r="A77" s="144"/>
      <c r="B77" s="140"/>
      <c r="C77" s="140"/>
      <c r="D77" s="140"/>
      <c r="E77" s="140"/>
      <c r="F77" s="140"/>
      <c r="G77" s="140"/>
      <c r="H77" s="140"/>
      <c r="I77" s="140"/>
      <c r="J77" s="47"/>
      <c r="K77" s="47"/>
      <c r="L77" s="47"/>
      <c r="M77" s="47"/>
      <c r="N77" s="47"/>
      <c r="O77" s="47"/>
      <c r="P77" s="47"/>
      <c r="Q77" s="47"/>
      <c r="R77" s="47"/>
      <c r="S77" s="47"/>
      <c r="T77" s="47"/>
      <c r="U77" s="47"/>
    </row>
    <row r="78" spans="1:21" ht="15.95" customHeight="1" x14ac:dyDescent="0.25">
      <c r="A78" s="140" t="s">
        <v>442</v>
      </c>
      <c r="B78" s="143" t="s">
        <v>443</v>
      </c>
      <c r="C78" s="143"/>
      <c r="D78" s="143"/>
      <c r="E78" s="143"/>
      <c r="F78" s="143"/>
      <c r="G78" s="143"/>
      <c r="H78" s="143"/>
      <c r="I78" s="143"/>
      <c r="J78" s="116"/>
      <c r="K78" s="47"/>
      <c r="L78" s="47"/>
      <c r="M78" s="47"/>
      <c r="N78" s="47"/>
      <c r="O78" s="47"/>
      <c r="P78" s="47"/>
      <c r="Q78" s="47"/>
      <c r="R78" s="47"/>
      <c r="S78" s="47"/>
      <c r="T78" s="47"/>
      <c r="U78" s="47"/>
    </row>
    <row r="79" spans="1:21" x14ac:dyDescent="0.25">
      <c r="A79" s="140"/>
      <c r="B79" s="143"/>
      <c r="C79" s="143"/>
      <c r="D79" s="143"/>
      <c r="E79" s="143"/>
      <c r="F79" s="143"/>
      <c r="G79" s="143"/>
      <c r="H79" s="143"/>
      <c r="I79" s="143"/>
      <c r="J79" s="116"/>
      <c r="K79" s="47"/>
      <c r="L79" s="47"/>
      <c r="M79" s="47"/>
      <c r="N79" s="47"/>
      <c r="O79" s="47"/>
      <c r="P79" s="47"/>
      <c r="Q79" s="47"/>
      <c r="R79" s="47"/>
      <c r="S79" s="47"/>
      <c r="T79" s="47"/>
      <c r="U79" s="47"/>
    </row>
    <row r="80" spans="1:21" x14ac:dyDescent="0.25">
      <c r="A80" s="140"/>
      <c r="B80" s="143"/>
      <c r="C80" s="143"/>
      <c r="D80" s="143"/>
      <c r="E80" s="143"/>
      <c r="F80" s="143"/>
      <c r="G80" s="143"/>
      <c r="H80" s="143"/>
      <c r="I80" s="143"/>
      <c r="J80" s="116"/>
      <c r="K80" s="47"/>
      <c r="L80" s="47"/>
      <c r="M80" s="47"/>
      <c r="N80" s="47"/>
      <c r="O80" s="47"/>
      <c r="P80" s="47"/>
      <c r="Q80" s="47"/>
      <c r="R80" s="47"/>
      <c r="S80" s="47"/>
      <c r="T80" s="47"/>
      <c r="U80" s="47"/>
    </row>
    <row r="81" spans="1:21" x14ac:dyDescent="0.25">
      <c r="B81" s="116"/>
      <c r="C81" s="116"/>
      <c r="D81" s="116"/>
      <c r="E81" s="116"/>
      <c r="F81" s="116"/>
      <c r="G81" s="116"/>
      <c r="H81" s="116"/>
      <c r="I81" s="116"/>
      <c r="J81" s="116"/>
      <c r="K81" s="47"/>
      <c r="L81" s="47"/>
      <c r="M81" s="47"/>
      <c r="N81" s="47"/>
      <c r="O81" s="47"/>
      <c r="P81" s="47"/>
      <c r="Q81" s="47"/>
      <c r="R81" s="47"/>
      <c r="S81" s="47"/>
      <c r="T81" s="47"/>
      <c r="U81" s="47"/>
    </row>
    <row r="82" spans="1:21" x14ac:dyDescent="0.25">
      <c r="B82" s="116"/>
      <c r="C82" s="116"/>
      <c r="D82" s="116"/>
      <c r="E82" s="116"/>
      <c r="F82" s="116"/>
      <c r="G82" s="116"/>
      <c r="H82" s="116"/>
      <c r="I82" s="116"/>
      <c r="J82" s="116"/>
      <c r="K82" s="47"/>
      <c r="L82" s="47"/>
      <c r="M82" s="47"/>
      <c r="N82" s="47"/>
      <c r="O82" s="47"/>
      <c r="P82" s="47"/>
      <c r="Q82" s="47"/>
      <c r="R82" s="47"/>
      <c r="S82" s="47"/>
      <c r="T82" s="47"/>
      <c r="U82" s="47"/>
    </row>
    <row r="83" spans="1:21" x14ac:dyDescent="0.25">
      <c r="J83" s="47"/>
      <c r="K83" s="47"/>
      <c r="L83" s="47"/>
      <c r="M83" s="47"/>
      <c r="N83" s="47"/>
      <c r="O83" s="47"/>
      <c r="P83" s="47"/>
      <c r="Q83" s="47"/>
      <c r="R83" s="47"/>
      <c r="S83" s="47"/>
      <c r="T83" s="47"/>
      <c r="U83" s="47"/>
    </row>
    <row r="84" spans="1:21" x14ac:dyDescent="0.25">
      <c r="J84" s="47"/>
      <c r="K84" s="47"/>
      <c r="L84" s="47"/>
      <c r="M84" s="47"/>
      <c r="N84" s="47"/>
      <c r="O84" s="47"/>
      <c r="P84" s="47"/>
      <c r="Q84" s="47"/>
      <c r="R84" s="47"/>
      <c r="S84" s="47"/>
      <c r="T84" s="47"/>
      <c r="U84" s="47"/>
    </row>
    <row r="85" spans="1:21" x14ac:dyDescent="0.25">
      <c r="J85" s="47"/>
      <c r="K85" s="47"/>
      <c r="L85" s="47"/>
      <c r="M85" s="47"/>
      <c r="N85" s="47"/>
      <c r="O85" s="47"/>
      <c r="P85" s="47"/>
      <c r="Q85" s="47"/>
      <c r="R85" s="47"/>
      <c r="S85" s="47"/>
      <c r="T85" s="47"/>
      <c r="U85" s="47"/>
    </row>
    <row r="86" spans="1:21" x14ac:dyDescent="0.25">
      <c r="J86" s="47"/>
      <c r="K86" s="47"/>
      <c r="L86" s="47"/>
      <c r="M86" s="47"/>
      <c r="N86" s="47"/>
      <c r="O86" s="47"/>
      <c r="P86" s="47"/>
      <c r="Q86" s="47"/>
      <c r="R86" s="47"/>
      <c r="S86" s="47"/>
      <c r="T86" s="47"/>
      <c r="U86" s="47"/>
    </row>
    <row r="87" spans="1:21" x14ac:dyDescent="0.25">
      <c r="J87" s="47"/>
      <c r="K87" s="47"/>
      <c r="L87" s="47"/>
      <c r="M87" s="47"/>
      <c r="N87" s="47"/>
      <c r="O87" s="47"/>
      <c r="P87" s="47"/>
      <c r="Q87" s="47"/>
      <c r="R87" s="47"/>
      <c r="S87" s="47"/>
      <c r="T87" s="47"/>
      <c r="U87" s="47"/>
    </row>
    <row r="88" spans="1:21" ht="15" customHeight="1" x14ac:dyDescent="0.25">
      <c r="J88" s="47"/>
      <c r="K88" s="47"/>
      <c r="L88" s="47"/>
      <c r="M88" s="47"/>
      <c r="N88" s="47"/>
      <c r="O88" s="47"/>
      <c r="P88" s="47"/>
      <c r="Q88" s="47"/>
      <c r="R88" s="47"/>
      <c r="S88" s="47"/>
      <c r="T88" s="47"/>
      <c r="U88" s="47"/>
    </row>
    <row r="89" spans="1:21" ht="15" customHeight="1" x14ac:dyDescent="0.25">
      <c r="J89" s="47"/>
      <c r="K89" s="47"/>
      <c r="L89" s="47"/>
      <c r="M89" s="47"/>
      <c r="N89" s="47"/>
      <c r="O89" s="47"/>
      <c r="P89" s="47"/>
      <c r="Q89" s="47"/>
      <c r="R89" s="47"/>
      <c r="S89" s="47"/>
      <c r="T89" s="47"/>
      <c r="U89" s="47"/>
    </row>
    <row r="90" spans="1:21" x14ac:dyDescent="0.25">
      <c r="A90" s="47"/>
      <c r="B90" s="120"/>
      <c r="C90" s="120"/>
      <c r="D90" s="120"/>
      <c r="E90" s="120"/>
      <c r="F90" s="120"/>
      <c r="G90" s="120"/>
      <c r="H90" s="120"/>
      <c r="I90" s="120"/>
      <c r="J90" s="47"/>
      <c r="K90" s="47"/>
      <c r="L90" s="47"/>
      <c r="M90" s="47"/>
      <c r="N90" s="47"/>
      <c r="O90" s="47"/>
      <c r="P90" s="47"/>
      <c r="Q90" s="47"/>
      <c r="R90" s="47"/>
      <c r="S90" s="47"/>
      <c r="T90" s="47"/>
      <c r="U90" s="47"/>
    </row>
  </sheetData>
  <mergeCells count="21">
    <mergeCell ref="A78:A80"/>
    <mergeCell ref="B78:I80"/>
    <mergeCell ref="A67:A68"/>
    <mergeCell ref="B67:I68"/>
    <mergeCell ref="A72:A74"/>
    <mergeCell ref="B72:I74"/>
    <mergeCell ref="A75:A77"/>
    <mergeCell ref="B75:I77"/>
    <mergeCell ref="A62:A66"/>
    <mergeCell ref="B62:I66"/>
    <mergeCell ref="A26:A31"/>
    <mergeCell ref="B26:I31"/>
    <mergeCell ref="A34:A41"/>
    <mergeCell ref="B34:I41"/>
    <mergeCell ref="A42:A45"/>
    <mergeCell ref="B42:I45"/>
    <mergeCell ref="A46:A56"/>
    <mergeCell ref="B46:I56"/>
    <mergeCell ref="B57:I57"/>
    <mergeCell ref="A59:A61"/>
    <mergeCell ref="B59:I6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DBDAE-0505-5749-88A0-63ABA2986E3D}">
  <dimension ref="A1:H9"/>
  <sheetViews>
    <sheetView workbookViewId="0"/>
  </sheetViews>
  <sheetFormatPr defaultColWidth="11" defaultRowHeight="15.75" x14ac:dyDescent="0.25"/>
  <cols>
    <col min="1" max="1" width="19.875" customWidth="1"/>
    <col min="2" max="3" width="17.875" customWidth="1"/>
    <col min="4" max="4" width="1" customWidth="1"/>
  </cols>
  <sheetData>
    <row r="1" spans="1:8" ht="20.25" x14ac:dyDescent="0.3">
      <c r="A1" s="1" t="s">
        <v>448</v>
      </c>
    </row>
    <row r="2" spans="1:8" ht="48" customHeight="1" thickBot="1" x14ac:dyDescent="0.3">
      <c r="A2" s="121"/>
      <c r="B2" s="145" t="s">
        <v>445</v>
      </c>
      <c r="C2" s="145"/>
      <c r="D2" s="122"/>
      <c r="E2" s="146" t="s">
        <v>446</v>
      </c>
      <c r="F2" s="146"/>
      <c r="G2" s="146"/>
      <c r="H2" s="146"/>
    </row>
    <row r="3" spans="1:8" ht="31.5" x14ac:dyDescent="0.25">
      <c r="A3" s="121"/>
      <c r="B3" s="122" t="s">
        <v>464</v>
      </c>
      <c r="C3" s="123" t="s">
        <v>465</v>
      </c>
      <c r="D3" s="123"/>
      <c r="E3" s="124" t="s">
        <v>447</v>
      </c>
      <c r="F3" s="124" t="s">
        <v>332</v>
      </c>
      <c r="G3" s="124" t="s">
        <v>345</v>
      </c>
      <c r="H3" s="124" t="s">
        <v>360</v>
      </c>
    </row>
    <row r="4" spans="1:8" x14ac:dyDescent="0.25">
      <c r="A4" s="125" t="s">
        <v>389</v>
      </c>
      <c r="B4" s="126">
        <v>0.51</v>
      </c>
      <c r="C4" s="126">
        <v>3.5700000000000003E-2</v>
      </c>
      <c r="D4" s="126"/>
      <c r="E4" s="127">
        <v>4.5444341676224798E-2</v>
      </c>
      <c r="F4" s="127">
        <v>0.63779381002016378</v>
      </c>
      <c r="G4" s="127">
        <v>0.27915573134281496</v>
      </c>
      <c r="H4" s="127">
        <v>0.26481411010788825</v>
      </c>
    </row>
    <row r="5" spans="1:8" x14ac:dyDescent="0.25">
      <c r="A5" s="125" t="s">
        <v>391</v>
      </c>
      <c r="B5" s="126">
        <v>9.0000000000000011E-2</v>
      </c>
      <c r="C5" s="126">
        <v>6.3000000000000009E-3</v>
      </c>
      <c r="D5" s="126"/>
      <c r="E5" s="127">
        <v>4.0397364307304957E-2</v>
      </c>
      <c r="F5" s="127">
        <v>0.10487237404262562</v>
      </c>
      <c r="G5" s="127">
        <v>0.15998492567531516</v>
      </c>
      <c r="H5" s="127">
        <v>2.0651031611815331E-2</v>
      </c>
    </row>
    <row r="6" spans="1:8" x14ac:dyDescent="0.25">
      <c r="A6" s="125" t="s">
        <v>398</v>
      </c>
      <c r="B6" s="126">
        <v>0.4</v>
      </c>
      <c r="C6" s="126">
        <v>2.8000000000000004E-2</v>
      </c>
      <c r="D6" s="126"/>
      <c r="E6" s="127">
        <v>0.86858029251178603</v>
      </c>
      <c r="F6" s="127">
        <v>0.16891679287498396</v>
      </c>
      <c r="G6" s="127">
        <v>0.20939889798692721</v>
      </c>
      <c r="H6" s="127">
        <v>0.67910045872319502</v>
      </c>
    </row>
    <row r="7" spans="1:8" x14ac:dyDescent="0.25">
      <c r="A7" s="125" t="s">
        <v>402</v>
      </c>
      <c r="B7" s="128"/>
      <c r="C7" s="126">
        <v>0.92999999999999994</v>
      </c>
      <c r="D7" s="129"/>
      <c r="E7" s="127">
        <v>4.557800150468428E-2</v>
      </c>
      <c r="F7" s="127">
        <v>8.8417023062226402E-2</v>
      </c>
      <c r="G7" s="127">
        <v>0.35146044499494261</v>
      </c>
      <c r="H7" s="127">
        <v>3.5434399557101523E-2</v>
      </c>
    </row>
    <row r="9" spans="1:8" x14ac:dyDescent="0.25">
      <c r="B9" s="130"/>
      <c r="C9" s="130"/>
      <c r="E9" s="130"/>
      <c r="F9" s="130"/>
      <c r="G9" s="130"/>
      <c r="H9" s="130"/>
    </row>
  </sheetData>
  <mergeCells count="2">
    <mergeCell ref="B2:C2"/>
    <mergeCell ref="E2:H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0E8C9-5A5D-7541-B5C9-5D3F79349DA9}">
  <dimension ref="A1:G11"/>
  <sheetViews>
    <sheetView workbookViewId="0"/>
  </sheetViews>
  <sheetFormatPr defaultColWidth="11" defaultRowHeight="15.75" x14ac:dyDescent="0.25"/>
  <cols>
    <col min="1" max="1" width="35.125" customWidth="1"/>
    <col min="2" max="2" width="18.625" customWidth="1"/>
    <col min="3" max="3" width="8.125" customWidth="1"/>
    <col min="4" max="4" width="6.125" customWidth="1"/>
    <col min="5" max="5" width="8.5" customWidth="1"/>
    <col min="6" max="6" width="6.125" customWidth="1"/>
  </cols>
  <sheetData>
    <row r="1" spans="1:7" ht="20.25" x14ac:dyDescent="0.3">
      <c r="A1" s="1" t="s">
        <v>460</v>
      </c>
    </row>
    <row r="2" spans="1:7" ht="32.25" x14ac:dyDescent="0.25">
      <c r="A2" s="131" t="s">
        <v>449</v>
      </c>
      <c r="B2" s="131" t="s">
        <v>450</v>
      </c>
      <c r="C2" s="7" t="s">
        <v>270</v>
      </c>
      <c r="D2" s="8" t="s">
        <v>451</v>
      </c>
      <c r="E2" s="5" t="s">
        <v>10</v>
      </c>
      <c r="F2" s="7" t="s">
        <v>451</v>
      </c>
      <c r="G2" s="17"/>
    </row>
    <row r="3" spans="1:7" x14ac:dyDescent="0.25">
      <c r="A3" s="17" t="s">
        <v>452</v>
      </c>
      <c r="B3" s="17" t="s">
        <v>364</v>
      </c>
      <c r="C3" s="49">
        <v>23.4</v>
      </c>
      <c r="D3" s="49">
        <v>9.1999999999999993</v>
      </c>
      <c r="E3" s="64" t="s">
        <v>393</v>
      </c>
      <c r="F3" s="49">
        <v>1.35</v>
      </c>
      <c r="G3" s="17"/>
    </row>
    <row r="4" spans="1:7" x14ac:dyDescent="0.25">
      <c r="A4" s="17"/>
      <c r="B4" s="17"/>
      <c r="C4" s="49"/>
      <c r="D4" s="49"/>
      <c r="E4" s="49"/>
      <c r="F4" s="49"/>
      <c r="G4" s="17"/>
    </row>
    <row r="5" spans="1:7" ht="17.25" x14ac:dyDescent="0.25">
      <c r="A5" s="17" t="s">
        <v>453</v>
      </c>
      <c r="B5" s="132" t="s">
        <v>454</v>
      </c>
      <c r="C5" s="147" t="s">
        <v>455</v>
      </c>
      <c r="D5" s="147"/>
      <c r="E5" s="147"/>
      <c r="F5" s="147"/>
      <c r="G5" s="147"/>
    </row>
    <row r="6" spans="1:7" x14ac:dyDescent="0.25">
      <c r="A6" s="17" t="s">
        <v>456</v>
      </c>
      <c r="B6" s="17"/>
      <c r="C6" s="46"/>
      <c r="D6" s="49"/>
      <c r="E6" s="49">
        <v>600</v>
      </c>
      <c r="F6" s="49"/>
      <c r="G6" s="17"/>
    </row>
    <row r="7" spans="1:7" x14ac:dyDescent="0.25">
      <c r="A7" s="17" t="s">
        <v>457</v>
      </c>
      <c r="B7" s="17"/>
      <c r="C7" s="46"/>
      <c r="D7" s="62"/>
      <c r="E7" s="67">
        <v>1.0083</v>
      </c>
      <c r="F7" s="62"/>
      <c r="G7" s="17"/>
    </row>
    <row r="8" spans="1:7" x14ac:dyDescent="0.25">
      <c r="A8" s="17" t="s">
        <v>458</v>
      </c>
      <c r="B8" s="17"/>
      <c r="C8" s="72">
        <v>0.1</v>
      </c>
      <c r="D8" s="17"/>
      <c r="E8" s="17"/>
      <c r="F8" s="17"/>
      <c r="G8" s="17"/>
    </row>
    <row r="9" spans="1:7" x14ac:dyDescent="0.25">
      <c r="A9" s="46"/>
      <c r="B9" s="17"/>
      <c r="C9" s="17"/>
      <c r="D9" s="17"/>
      <c r="E9" s="17"/>
      <c r="F9" s="17"/>
      <c r="G9" s="17"/>
    </row>
    <row r="10" spans="1:7" ht="32.25" x14ac:dyDescent="0.25">
      <c r="A10" s="17"/>
      <c r="B10" s="17"/>
      <c r="C10" s="7" t="s">
        <v>270</v>
      </c>
      <c r="D10" s="8" t="s">
        <v>451</v>
      </c>
      <c r="E10" s="5" t="s">
        <v>10</v>
      </c>
      <c r="F10" s="7" t="s">
        <v>451</v>
      </c>
      <c r="G10" s="17"/>
    </row>
    <row r="11" spans="1:7" x14ac:dyDescent="0.25">
      <c r="A11" s="17" t="s">
        <v>459</v>
      </c>
      <c r="B11" s="17"/>
      <c r="C11" s="49">
        <v>2.34</v>
      </c>
      <c r="D11" s="62">
        <v>2.0214907346147455</v>
      </c>
      <c r="E11" s="63">
        <v>-16.689990256802083</v>
      </c>
      <c r="F11" s="49">
        <v>1.3499999999999996</v>
      </c>
      <c r="G11" s="17"/>
    </row>
  </sheetData>
  <mergeCells count="1">
    <mergeCell ref="C5:G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TableS1-Aleutian lavas data</vt:lpstr>
      <vt:lpstr>TableS2-DSDP183 sediment data</vt:lpstr>
      <vt:lpstr>TableS3-Pacific AOC data</vt:lpstr>
      <vt:lpstr>TableS4-model parameters</vt:lpstr>
      <vt:lpstr>TableS5-source contributions</vt:lpstr>
      <vt:lpstr>TableS6-AOC dehydration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Owen Jensen</dc:creator>
  <cp:lastModifiedBy>Owen Jensen</cp:lastModifiedBy>
  <dcterms:created xsi:type="dcterms:W3CDTF">2024-05-25T09:21:37Z</dcterms:created>
  <dcterms:modified xsi:type="dcterms:W3CDTF">2024-10-07T19:30:29Z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02437dd-2777-4767-9eac-36c9d699896f_Enabled">
    <vt:lpwstr>true</vt:lpwstr>
  </property>
  <property fmtid="{D5CDD505-2E9C-101B-9397-08002B2CF9AE}" pid="3" name="MSIP_Label_d02437dd-2777-4767-9eac-36c9d699896f_SetDate">
    <vt:lpwstr>2024-09-19T22:51:33Z</vt:lpwstr>
  </property>
  <property fmtid="{D5CDD505-2E9C-101B-9397-08002B2CF9AE}" pid="4" name="MSIP_Label_d02437dd-2777-4767-9eac-36c9d699896f_Method">
    <vt:lpwstr>Standard</vt:lpwstr>
  </property>
  <property fmtid="{D5CDD505-2E9C-101B-9397-08002B2CF9AE}" pid="5" name="MSIP_Label_d02437dd-2777-4767-9eac-36c9d699896f_Name">
    <vt:lpwstr>defa4170-0d19-0005-0004-bc88714345d2</vt:lpwstr>
  </property>
  <property fmtid="{D5CDD505-2E9C-101B-9397-08002B2CF9AE}" pid="6" name="MSIP_Label_d02437dd-2777-4767-9eac-36c9d699896f_SiteId">
    <vt:lpwstr>1aa2e328-7d0f-4fd1-9216-c479a1c14f9d</vt:lpwstr>
  </property>
  <property fmtid="{D5CDD505-2E9C-101B-9397-08002B2CF9AE}" pid="7" name="MSIP_Label_d02437dd-2777-4767-9eac-36c9d699896f_ActionId">
    <vt:lpwstr>6fc288a7-f963-49f2-a12b-6e52db48dbc5</vt:lpwstr>
  </property>
  <property fmtid="{D5CDD505-2E9C-101B-9397-08002B2CF9AE}" pid="8" name="MSIP_Label_d02437dd-2777-4767-9eac-36c9d699896f_ContentBits">
    <vt:lpwstr>0</vt:lpwstr>
  </property>
</Properties>
</file>